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360" yWindow="60" windowWidth="11295" windowHeight="5580"/>
  </bookViews>
  <sheets>
    <sheet name="RAZEM" sheetId="1" r:id="rId1"/>
    <sheet name="SZ-N" sheetId="2" r:id="rId2"/>
    <sheet name="Arkusz3" sheetId="3" r:id="rId3"/>
  </sheets>
  <definedNames>
    <definedName name="_xlnm._FilterDatabase" localSheetId="0" hidden="1">RAZEM!#REF!</definedName>
    <definedName name="_xlnm.Print_Area" localSheetId="0">RAZEM!$A$1:$U$132</definedName>
  </definedNames>
  <calcPr calcId="125725"/>
</workbook>
</file>

<file path=xl/calcChain.xml><?xml version="1.0" encoding="utf-8"?>
<calcChain xmlns="http://schemas.openxmlformats.org/spreadsheetml/2006/main">
  <c r="K127" i="1"/>
  <c r="G126"/>
  <c r="K126" s="1"/>
  <c r="G51"/>
  <c r="K51" s="1"/>
  <c r="K74"/>
  <c r="G73"/>
  <c r="G85"/>
  <c r="W67" i="2"/>
  <c r="V67"/>
  <c r="T67"/>
  <c r="G90" i="1"/>
  <c r="K90" s="1"/>
  <c r="G64"/>
  <c r="K64" s="1"/>
  <c r="G63"/>
  <c r="G62"/>
  <c r="K62" s="1"/>
  <c r="G60"/>
  <c r="G59"/>
  <c r="K59" s="1"/>
  <c r="G58"/>
  <c r="G57"/>
  <c r="K57" s="1"/>
  <c r="G56"/>
  <c r="G55"/>
  <c r="K55" s="1"/>
  <c r="G54"/>
  <c r="G53"/>
  <c r="K53" s="1"/>
  <c r="G52"/>
  <c r="G50"/>
  <c r="K50" s="1"/>
  <c r="G49"/>
  <c r="K49" s="1"/>
  <c r="G48"/>
  <c r="K48" s="1"/>
  <c r="G98"/>
  <c r="K98" s="1"/>
  <c r="G97"/>
  <c r="G96"/>
  <c r="K96" s="1"/>
  <c r="G95"/>
  <c r="G94"/>
  <c r="K94" s="1"/>
  <c r="G93"/>
  <c r="G65"/>
  <c r="G72"/>
  <c r="G71"/>
  <c r="K71" s="1"/>
  <c r="G70"/>
  <c r="G69"/>
  <c r="K69" s="1"/>
  <c r="G68"/>
  <c r="G67"/>
  <c r="K67" s="1"/>
  <c r="G66"/>
  <c r="I70" i="2"/>
  <c r="M70" s="1"/>
  <c r="I100"/>
  <c r="T100" s="1"/>
  <c r="V100" s="1"/>
  <c r="I101"/>
  <c r="M101" s="1"/>
  <c r="I104"/>
  <c r="M104" s="1"/>
  <c r="I102"/>
  <c r="M102" s="1"/>
  <c r="I98"/>
  <c r="M98" s="1"/>
  <c r="I51"/>
  <c r="M51" s="1"/>
  <c r="I52"/>
  <c r="M52" s="1"/>
  <c r="I53"/>
  <c r="M53" s="1"/>
  <c r="I68"/>
  <c r="M68" s="1"/>
  <c r="I66"/>
  <c r="M66" s="1"/>
  <c r="I65"/>
  <c r="M65" s="1"/>
  <c r="I64"/>
  <c r="M64" s="1"/>
  <c r="I63"/>
  <c r="M63" s="1"/>
  <c r="M105"/>
  <c r="I69"/>
  <c r="M69" s="1"/>
  <c r="I62"/>
  <c r="M62" s="1"/>
  <c r="I61"/>
  <c r="M61" s="1"/>
  <c r="I60"/>
  <c r="T60" s="1"/>
  <c r="I59"/>
  <c r="T59" s="1"/>
  <c r="I58"/>
  <c r="T58" s="1"/>
  <c r="G43" i="1"/>
  <c r="I143" i="2"/>
  <c r="T143" s="1"/>
  <c r="I142"/>
  <c r="T142" s="1"/>
  <c r="I141"/>
  <c r="M141" s="1"/>
  <c r="I140"/>
  <c r="T140" s="1"/>
  <c r="I139"/>
  <c r="M139" s="1"/>
  <c r="I138"/>
  <c r="M138" s="1"/>
  <c r="I137"/>
  <c r="T137" s="1"/>
  <c r="I130"/>
  <c r="T130" s="1"/>
  <c r="V130" s="1"/>
  <c r="I129"/>
  <c r="T129" s="1"/>
  <c r="V129" s="1"/>
  <c r="I125"/>
  <c r="W122"/>
  <c r="I121"/>
  <c r="T121" s="1"/>
  <c r="V121" s="1"/>
  <c r="I120"/>
  <c r="T120" s="1"/>
  <c r="V120" s="1"/>
  <c r="I119"/>
  <c r="T119" s="1"/>
  <c r="V119" s="1"/>
  <c r="T112"/>
  <c r="V112" s="1"/>
  <c r="T111"/>
  <c r="V111" s="1"/>
  <c r="I103"/>
  <c r="T103" s="1"/>
  <c r="I99"/>
  <c r="M99" s="1"/>
  <c r="I97"/>
  <c r="T97" s="1"/>
  <c r="I96"/>
  <c r="M96" s="1"/>
  <c r="I95"/>
  <c r="T95" s="1"/>
  <c r="I90"/>
  <c r="T90" s="1"/>
  <c r="V90" s="1"/>
  <c r="V91" s="1"/>
  <c r="I85"/>
  <c r="T85" s="1"/>
  <c r="I84"/>
  <c r="T84" s="1"/>
  <c r="I83"/>
  <c r="T83" s="1"/>
  <c r="I82"/>
  <c r="T82" s="1"/>
  <c r="I81"/>
  <c r="T81" s="1"/>
  <c r="I80"/>
  <c r="T80" s="1"/>
  <c r="I79"/>
  <c r="T79" s="1"/>
  <c r="I75"/>
  <c r="I74"/>
  <c r="T74" s="1"/>
  <c r="I57"/>
  <c r="T57" s="1"/>
  <c r="I56"/>
  <c r="T56" s="1"/>
  <c r="I55"/>
  <c r="T55" s="1"/>
  <c r="I54"/>
  <c r="T54" s="1"/>
  <c r="I50"/>
  <c r="T50" s="1"/>
  <c r="I49"/>
  <c r="T49" s="1"/>
  <c r="I48"/>
  <c r="T48" s="1"/>
  <c r="I47"/>
  <c r="T47" s="1"/>
  <c r="I46"/>
  <c r="T46" s="1"/>
  <c r="I41"/>
  <c r="T41" s="1"/>
  <c r="I35"/>
  <c r="T35" s="1"/>
  <c r="I34"/>
  <c r="T34" s="1"/>
  <c r="I33"/>
  <c r="T33" s="1"/>
  <c r="I32"/>
  <c r="T32" s="1"/>
  <c r="I31"/>
  <c r="T31" s="1"/>
  <c r="I30"/>
  <c r="M30" s="1"/>
  <c r="I24"/>
  <c r="T24" s="1"/>
  <c r="I20"/>
  <c r="T20" s="1"/>
  <c r="I15"/>
  <c r="T15" s="1"/>
  <c r="I14"/>
  <c r="M14" s="1"/>
  <c r="I13"/>
  <c r="M13" s="1"/>
  <c r="I12"/>
  <c r="T12" s="1"/>
  <c r="I11"/>
  <c r="T11" s="1"/>
  <c r="I10"/>
  <c r="M10" s="1"/>
  <c r="I9"/>
  <c r="M9" s="1"/>
  <c r="I8"/>
  <c r="T8" s="1"/>
  <c r="I7"/>
  <c r="M7" s="1"/>
  <c r="I6"/>
  <c r="M6" s="1"/>
  <c r="I5"/>
  <c r="T5" s="1"/>
  <c r="G122" i="1"/>
  <c r="K122" s="1"/>
  <c r="G121"/>
  <c r="G120"/>
  <c r="K120" s="1"/>
  <c r="G119"/>
  <c r="K119" s="1"/>
  <c r="G118"/>
  <c r="K118" s="1"/>
  <c r="G117"/>
  <c r="K117" s="1"/>
  <c r="G116"/>
  <c r="K116" s="1"/>
  <c r="G108"/>
  <c r="G107"/>
  <c r="G103"/>
  <c r="G92"/>
  <c r="G91"/>
  <c r="G89"/>
  <c r="G84"/>
  <c r="G83"/>
  <c r="G82"/>
  <c r="G81"/>
  <c r="G80"/>
  <c r="G79"/>
  <c r="G78"/>
  <c r="G47"/>
  <c r="G39"/>
  <c r="G30"/>
  <c r="K30" s="1"/>
  <c r="G29"/>
  <c r="K29" s="1"/>
  <c r="G28"/>
  <c r="K28" s="1"/>
  <c r="G18"/>
  <c r="K18" s="1"/>
  <c r="G14"/>
  <c r="G9"/>
  <c r="K9" s="1"/>
  <c r="G8"/>
  <c r="K8" s="1"/>
  <c r="G7"/>
  <c r="K7" s="1"/>
  <c r="G6"/>
  <c r="K6" s="1"/>
  <c r="G5"/>
  <c r="K5" s="1"/>
  <c r="K73" l="1"/>
  <c r="T52" i="2"/>
  <c r="V52" s="1"/>
  <c r="K58" i="1"/>
  <c r="K54"/>
  <c r="K63"/>
  <c r="K52"/>
  <c r="K56"/>
  <c r="K60"/>
  <c r="K68"/>
  <c r="K97"/>
  <c r="K72"/>
  <c r="K65"/>
  <c r="K93"/>
  <c r="K66"/>
  <c r="K70"/>
  <c r="K95"/>
  <c r="K99"/>
  <c r="T51" i="2"/>
  <c r="V51" s="1"/>
  <c r="T53"/>
  <c r="V53" s="1"/>
  <c r="W53" s="1"/>
  <c r="M100"/>
  <c r="T98"/>
  <c r="V98" s="1"/>
  <c r="T101"/>
  <c r="T102"/>
  <c r="V102" s="1"/>
  <c r="T105"/>
  <c r="V105" s="1"/>
  <c r="T104"/>
  <c r="V104" s="1"/>
  <c r="T70"/>
  <c r="W104"/>
  <c r="W105"/>
  <c r="W100"/>
  <c r="T7"/>
  <c r="V7" s="1"/>
  <c r="T99"/>
  <c r="V99" s="1"/>
  <c r="M97"/>
  <c r="M103"/>
  <c r="M58"/>
  <c r="M59"/>
  <c r="M95"/>
  <c r="T68"/>
  <c r="T66"/>
  <c r="T65"/>
  <c r="T64"/>
  <c r="T63"/>
  <c r="T96"/>
  <c r="V96" s="1"/>
  <c r="V97"/>
  <c r="W97" s="1"/>
  <c r="V95"/>
  <c r="W95" s="1"/>
  <c r="V103"/>
  <c r="W103" s="1"/>
  <c r="T6"/>
  <c r="T10"/>
  <c r="T14"/>
  <c r="M5"/>
  <c r="M143"/>
  <c r="M142"/>
  <c r="M33"/>
  <c r="M35"/>
  <c r="M31"/>
  <c r="M60"/>
  <c r="W7"/>
  <c r="T9"/>
  <c r="M8"/>
  <c r="M140"/>
  <c r="M32"/>
  <c r="M34"/>
  <c r="T69"/>
  <c r="T62"/>
  <c r="T61"/>
  <c r="V60"/>
  <c r="W60" s="1"/>
  <c r="V59"/>
  <c r="W59" s="1"/>
  <c r="V58"/>
  <c r="W58" s="1"/>
  <c r="K121" i="1"/>
  <c r="T138" i="2"/>
  <c r="T141"/>
  <c r="V137"/>
  <c r="W137" s="1"/>
  <c r="M137"/>
  <c r="T139"/>
  <c r="V143"/>
  <c r="W143" s="1"/>
  <c r="V140"/>
  <c r="W140" s="1"/>
  <c r="V142"/>
  <c r="W142" s="1"/>
  <c r="T13"/>
  <c r="V12"/>
  <c r="W12" s="1"/>
  <c r="M12"/>
  <c r="V15"/>
  <c r="W15" s="1"/>
  <c r="M15"/>
  <c r="M11"/>
  <c r="V11"/>
  <c r="W11" s="1"/>
  <c r="V8"/>
  <c r="W8" s="1"/>
  <c r="V5"/>
  <c r="W5" s="1"/>
  <c r="V34"/>
  <c r="W34" s="1"/>
  <c r="V47"/>
  <c r="W47" s="1"/>
  <c r="V57"/>
  <c r="W57" s="1"/>
  <c r="V80"/>
  <c r="W80" s="1"/>
  <c r="V84"/>
  <c r="W84" s="1"/>
  <c r="V24"/>
  <c r="W24" s="1"/>
  <c r="V33"/>
  <c r="W33" s="1"/>
  <c r="V46"/>
  <c r="W46" s="1"/>
  <c r="V50"/>
  <c r="W50" s="1"/>
  <c r="V56"/>
  <c r="W56" s="1"/>
  <c r="T86"/>
  <c r="V79"/>
  <c r="W79" s="1"/>
  <c r="V83"/>
  <c r="W83" s="1"/>
  <c r="V113"/>
  <c r="W111"/>
  <c r="V20"/>
  <c r="W20" s="1"/>
  <c r="V32"/>
  <c r="W32" s="1"/>
  <c r="T42"/>
  <c r="V41"/>
  <c r="W41" s="1"/>
  <c r="V49"/>
  <c r="W49" s="1"/>
  <c r="V55"/>
  <c r="W55" s="1"/>
  <c r="V82"/>
  <c r="W82" s="1"/>
  <c r="T36"/>
  <c r="V31"/>
  <c r="W31" s="1"/>
  <c r="V35"/>
  <c r="W35" s="1"/>
  <c r="V48"/>
  <c r="W48" s="1"/>
  <c r="V54"/>
  <c r="W54" s="1"/>
  <c r="T75"/>
  <c r="V74"/>
  <c r="V75" s="1"/>
  <c r="V81"/>
  <c r="W81" s="1"/>
  <c r="V85"/>
  <c r="W85" s="1"/>
  <c r="V122"/>
  <c r="T122"/>
  <c r="V131"/>
  <c r="T91"/>
  <c r="W90"/>
  <c r="W91" s="1"/>
  <c r="W112"/>
  <c r="W129"/>
  <c r="W130"/>
  <c r="T113"/>
  <c r="T131"/>
  <c r="W52" l="1"/>
  <c r="W98"/>
  <c r="W51"/>
  <c r="T71"/>
  <c r="V71" s="1"/>
  <c r="W71" s="1"/>
  <c r="W99"/>
  <c r="W102"/>
  <c r="V101"/>
  <c r="W101" s="1"/>
  <c r="V70"/>
  <c r="W70" s="1"/>
  <c r="T16"/>
  <c r="T106"/>
  <c r="V106" s="1"/>
  <c r="W106" s="1"/>
  <c r="T144"/>
  <c r="W131"/>
  <c r="V68"/>
  <c r="W68" s="1"/>
  <c r="V66"/>
  <c r="W66" s="1"/>
  <c r="V65"/>
  <c r="W65" s="1"/>
  <c r="V64"/>
  <c r="W64" s="1"/>
  <c r="V63"/>
  <c r="W63" s="1"/>
  <c r="W96"/>
  <c r="V14"/>
  <c r="W14" s="1"/>
  <c r="V6"/>
  <c r="W6" s="1"/>
  <c r="V9"/>
  <c r="W9" s="1"/>
  <c r="V10"/>
  <c r="W10" s="1"/>
  <c r="W74"/>
  <c r="W75" s="1"/>
  <c r="W113"/>
  <c r="V69"/>
  <c r="W69" s="1"/>
  <c r="V62"/>
  <c r="W62" s="1"/>
  <c r="V61"/>
  <c r="W61" s="1"/>
  <c r="V138"/>
  <c r="W138" s="1"/>
  <c r="V141"/>
  <c r="W141" s="1"/>
  <c r="V139"/>
  <c r="W139" s="1"/>
  <c r="V13"/>
  <c r="W13" s="1"/>
  <c r="V86"/>
  <c r="W86" s="1"/>
  <c r="V144"/>
  <c r="W144" s="1"/>
  <c r="V36"/>
  <c r="W36" s="1"/>
  <c r="T147" l="1"/>
  <c r="W16"/>
  <c r="W147" s="1"/>
</calcChain>
</file>

<file path=xl/sharedStrings.xml><?xml version="1.0" encoding="utf-8"?>
<sst xmlns="http://schemas.openxmlformats.org/spreadsheetml/2006/main" count="1274" uniqueCount="183">
  <si>
    <t>Drut do czyszczenia nebulizera spektrofotometru Varian SpectrAA</t>
  </si>
  <si>
    <t>op.</t>
  </si>
  <si>
    <t>szt.</t>
  </si>
  <si>
    <t>Kartoniki do czyszczenia i ustawiania palnika spektrofotometru absorpcji atomowej Varian SpectrAA</t>
  </si>
  <si>
    <t>Prowadnik wężyka dozującego do autosamplera MPE 60 do spektrometru absorpcji ZEEnit 700 firmy Analytic Jena,</t>
  </si>
  <si>
    <t>Wężyk dozujący (kapilara) do autosamplera spektrometru absorpcji atomowej ZEEnit 700 firmy Analytic Jena</t>
  </si>
  <si>
    <t>Wkładka urządzenia do dozowania próbek (kanał pipetowania do pieca grafitowego) do spektrometru absorpcji ZEEnit 700 firmy Analytic Jena</t>
  </si>
  <si>
    <t>Wężyki do pompy do spektrometru Varian SIPS – Ø 0,89 (Orange/Orange)</t>
  </si>
  <si>
    <t>Elektrody do spektrometru Analytic Jena ZEEnit 700;</t>
  </si>
  <si>
    <t>komplet</t>
  </si>
  <si>
    <t>Naczynia do roztworów specjalnych do autosamplera Analytic Jena MP-60, poj. ok. 5 ml</t>
  </si>
  <si>
    <t>Naczynia do próbek do autosamplera Analytic Jena MP-60, poj. ok. 1,5 ml</t>
  </si>
  <si>
    <t>Lampa z katodą wnękową (HCL) kodowana, do oznaczania rtęci (Hg)</t>
  </si>
  <si>
    <t>średnica  lampy 37-38 mm, liczba bolców 7, współpracująca z aparatem Solaar S4 firmy Thermo Elemental</t>
  </si>
  <si>
    <t>Lampa z katodą wnękową niekodowana, do oznaczania antymonu,</t>
  </si>
  <si>
    <t>gniazdo dopasowane do karuzeli spektrometru absorpcji atomowej ZEEnit 700 firmy Analytic Jena</t>
  </si>
  <si>
    <t>Lampa z katodą wnękową niekodowana, do oznaczania arsenu</t>
  </si>
  <si>
    <t>gniazdo dopasowane do karuzeli spektrometru absorpcji ZEEnit 700 firmy Analytic Jena</t>
  </si>
  <si>
    <t>Rurki szklane  o długości 17 cm do oznaczania arsenu  na przystawce VGA-77</t>
  </si>
  <si>
    <t>do spektrofotometru  Varian  Spectr AA-250 PLUS,</t>
  </si>
  <si>
    <t>Wkład pieca grafitowego do spektrometru Analytic Jena ZEEnit 700;</t>
  </si>
  <si>
    <t>Cela kwarcowa do oznaczania zimnych par rtęci z zamkniętymi końcówkami, do przystawki VGA-77 spektrometru absorpcji atomowej Varian SPECTRAA 220</t>
  </si>
  <si>
    <t>Kuwety grafitowe z platformą do spektrometru Analytic Jena ZEEnit 700</t>
  </si>
  <si>
    <t>Kartridż wymienny pochłaniający tlen, węglowodory i wilgoć zgodny z uchwytem ściennym do chromatografu Agilent 5183-4600</t>
  </si>
  <si>
    <t>kolumna do HPLC Synergy RP C18 250x4,6mm, 5μm, umożliwiająca pracę ze 100% wodą jako fazą ruchomą lub równoważna odpowiednie do oznaczania np. patuliny witaminy C</t>
  </si>
  <si>
    <t>Wkład adsorpcyjny do pochłaniacza wilgoci do chromatografu Agilent MT400-2</t>
  </si>
  <si>
    <t>ml</t>
  </si>
  <si>
    <t>jednokrotne napełnienie</t>
  </si>
  <si>
    <t>Szczotka czyszcząca do kolektora FID chromatografu gazowego Agilent 6890N nr. kat. 8710-1346 lub równoważny</t>
  </si>
  <si>
    <t>Wkładki do naczynek chromatograficznych (vial insert); 250 µl glass with polimer feet Agilent nr 5181-1270 lub równoważne</t>
  </si>
  <si>
    <t>Uszczelki grafitowe krótkie do kolumn kapilarnych; do chromatografu Agilent 6890N, ID 0,5 mm – nr kat. 5080-8853 lub równoważne</t>
  </si>
  <si>
    <t>Wymieniacz kationowy H; kolumienki OnGuard II H, Dionex , P/N 057085</t>
  </si>
  <si>
    <t>Linery szklane deaktywowane do dozownika Agilent 6890 Split/Splitless; z wełną szklaną, nr kat. 5183-4647</t>
  </si>
  <si>
    <t>Zakrętki do naczyń  chromatograficznych wraz z septami; zakrętki polipropylenowe niebieskie z uszczelkami czerwona guma silikonowa/teflon do naczyń Agilent 5182-0714, nr kat. 5182-0717</t>
  </si>
  <si>
    <t>Strzykawka 250 µl wraz z uszczelką do autosamplera Dionex ASI-100 ; 1700 RN (22s/2”/2), bez igły nr kat Hamilton7657-01 lub równoważna</t>
  </si>
  <si>
    <t>prekolumna do chromatografu jonowego, IonPAc AG9-HC Guard (4 X 50 mm)</t>
  </si>
  <si>
    <t>Naczynia chromatograficzne 12x32 mm, kompletne z uszczelkami i zakrętkami do autosamplera Agilent 6890 N szkło bezbarwne, z podziałką, poj. 2 ml, z zakrętkami polipropylenowymi niebieskimi oraz uszczelkami czerwona guma silikonowa/teflon</t>
  </si>
  <si>
    <t>zamawiający dopuszcza w dostawie osobne opakowania dla naczyń oraz zamknięć z uszczelkami</t>
  </si>
  <si>
    <t>Wymieniacz kationowy Ag; kolumienki OnGuard II Ag, Dionex , P/N 057089</t>
  </si>
  <si>
    <t>Prekolumna do kolumna do HPLC Synergy RP C18 250x4,6mm, 5μm; wym. 10x4,6mm, 5µm  lub równoważne odpowiednie do oznaczania np. patuliny witaminy C</t>
  </si>
  <si>
    <t>Lampa ksenonowa 150W do detektora fluorescencyjnego Dionex RF 2000; Part no. 5057.1000 lub równoważna</t>
  </si>
  <si>
    <t>Fiolki do podajnika próbek Dionex AS40; PolyVial 5 ml</t>
  </si>
  <si>
    <t>Kolumna do chromatografu jonowego, IonPAc AS9-HC Analytical (4 X 250 mm)</t>
  </si>
  <si>
    <t>Samoregenerujący się wzmacniacz jonowy (supresor) do chromatografu jonowego Dionex, typ ASRS ULTRA II 4 mm, P/N 061561</t>
  </si>
  <si>
    <t>Zatyczki do fiolek PolyVial 5 ml, z filtrem, P/N 038009</t>
  </si>
  <si>
    <t>NAZWA</t>
  </si>
  <si>
    <t>ILOŚĆ OPAKOWAŃ JEDNOSTKOWYCH</t>
  </si>
  <si>
    <t>NAZWA OPAKOWANIA JEDNOSTKOWEGO</t>
  </si>
  <si>
    <t>POJEMNOŚĆ OPAKOWANIA JEDNOSTKOWEGO</t>
  </si>
  <si>
    <t>MIANO OPAKOWANIA JEDNOSTKOWEGO</t>
  </si>
  <si>
    <t>ILOŚĆ OGÓŁEM</t>
  </si>
  <si>
    <t>MIANO OGÓŁEM</t>
  </si>
  <si>
    <t>DOSTAWA 2 KW</t>
  </si>
  <si>
    <t>DOSTAWA 3 KW</t>
  </si>
  <si>
    <t>DOSTAWA 4 KW</t>
  </si>
  <si>
    <t>UWAGI</t>
  </si>
  <si>
    <t>CENA JEDNOSTKOWA NETTO</t>
  </si>
  <si>
    <t>cena całkowita netto</t>
  </si>
  <si>
    <t>suma</t>
  </si>
  <si>
    <t>Naczynka ze spiekiem  w gumowych połączeniach do aparatu do hydrolizy z przystawką B411; nr kat. 37281 do aparatu Soxlet Büchi B-811</t>
  </si>
  <si>
    <t>Naczynka 300 ml do ekstrakcji do aparatu do hydrolizy z przystawką B411; nr kat. 37377 do aparatu Soxlet Büchi B-811</t>
  </si>
  <si>
    <t>vat naliczony</t>
  </si>
  <si>
    <t>kwota całkowita brutto</t>
  </si>
  <si>
    <t xml:space="preserve">Szklany filtr o długości 10 cm ze spiekiem 2 sinter do oznaczania rtęci metoda bezpłomieniowąProducent Thermo Elemental nr kat 4013 170/80371
Dostawca Spektro Lab Warszawa
</t>
  </si>
  <si>
    <t>szt</t>
  </si>
  <si>
    <t>kolumna do HPLC Nucleo dur 5-100 C18 Gravity 250x3mm  lub równoważne odpowiednia do oznaczania amin aromatycznych</t>
  </si>
  <si>
    <t>Prekolumna X Bridge C18 5 μm, 3,0 x 20mm  Guard Cartridge nr kat. Waters 186003063 do kolumny do HPLC Nucleo dur 5-100 C18 Gravity 250x3mm</t>
  </si>
  <si>
    <t>op</t>
  </si>
  <si>
    <t xml:space="preserve">kolumna do HPLC Hypersil Gold C18 250x4,6mm, 5μm  lub równoważne odpowiednia do oznaczania barwników syntetycznych  </t>
  </si>
  <si>
    <t xml:space="preserve">Prekolumny Hypersil Gold C18  10x4,6mm, 5µm do kolumny do HPLC Hypersil Gold C18 250x4,6mm, 5μm
lub równoważne 
Prekolumny Hypersil Gold C18  10x4,6mm, 5µm 
lub równoważne 
Prekolumny Hypersil Gold C18  10x4,6mm, 5µm 
lub równoważne 
</t>
  </si>
  <si>
    <t>filtr poreakcyjny (reagent filter) do aparatu do postkolumnowej derywatyzacji Pickering PCX 5200 średnica porów 0,5 µm, numer katalogowy Pickering Laboratories 3102-9042 lub równoważne</t>
  </si>
  <si>
    <t xml:space="preserve">kolumna do HPLC Syncronics aQ C18 250x4,6mm, 5μm lub równoważna odpowiednia do oznaczania substancji słodzących </t>
  </si>
  <si>
    <t xml:space="preserve">Prekolumny Syncronics aQ C18 10x4,6mm, 5μm do kolumny do HPLC Syncronics aQ C18 250x4,6mm, 5μm </t>
  </si>
  <si>
    <t>Końcówka wymienna do bezpośredniego połączenia uchwytu (holdera) prekolumny z kolumną Thermoelectron nr kat. 850-RT Replacement CPI Tips standard</t>
  </si>
  <si>
    <t>O-ring do dozownika Agilent 6890 Split/Splitless; nr kat. 5180-4182 lub równoważny</t>
  </si>
  <si>
    <t xml:space="preserve">HP-88, ID 0,25 mm, 100 m, 0,20 µm,Kolumna kapilarna do GC
Agilent nr kat. 112-88A.7 
</t>
  </si>
  <si>
    <t>nakrętka stalowa do kapilary stalowej 1/16 cala długa do chromatografu Agilent nr 5065-4454 lub równoważna</t>
  </si>
  <si>
    <t>kapilara stalowa  600 mm ID 0.17 mm 1/16’ do chromatografu Agilent nr 5065-9933 lub równoważna</t>
  </si>
  <si>
    <t>kapilara stalowa  400 mm ID 0.17 mm 1/16’ do chromatografu Agilent nr 5021-1819 lub równoważna</t>
  </si>
  <si>
    <t>stawka vat</t>
  </si>
  <si>
    <t>lp</t>
  </si>
  <si>
    <t xml:space="preserve">pakiet nr 1 Akcesoria do ASA </t>
  </si>
  <si>
    <t>pakiet nr 2 Akcesoria do ASA 1</t>
  </si>
  <si>
    <t xml:space="preserve">pakiet nr 3 Akcesoria do ASA 2 </t>
  </si>
  <si>
    <t xml:space="preserve">pakiet nr 3 Akcesoria do ASA 3 </t>
  </si>
  <si>
    <t xml:space="preserve">pakiet nr 4 Akcesoria do ASA 4 </t>
  </si>
  <si>
    <t>pakiet nr 5 Akcesoria do chromatografii</t>
  </si>
  <si>
    <t>pakiet nr 6 AKCESORIA DO CHROMATOGRAFII 1</t>
  </si>
  <si>
    <t>pakiet nr 7 AKCESORIA DO CHROMATOGRAFII 2</t>
  </si>
  <si>
    <t>pakiet nr 8 AKCESORIA DO CHROMATOGRAFII 3</t>
  </si>
  <si>
    <t>pakiet nr 9 AKCESORIA DO CHROMATOGRAFII 4</t>
  </si>
  <si>
    <t>pakiet nr 10 AKCESORIA DO CHROMATOGRAFII 5</t>
  </si>
  <si>
    <t>pakiet nr 11 AKCESORIA DO CHROMATOGRAFII 6</t>
  </si>
  <si>
    <t>pakiet nr 11 AKCESORIA DO CHROMATOGRAFII 7</t>
  </si>
  <si>
    <t>pakiet nr 12 AKCESORIA DO SOXLETA</t>
  </si>
  <si>
    <t>pakiet 13 AKCESORIA DO CHROMATOGRAFII JONOWEJ</t>
  </si>
  <si>
    <t>OLS</t>
  </si>
  <si>
    <t>OLKo</t>
  </si>
  <si>
    <t>OLKP</t>
  </si>
  <si>
    <t>OLSz</t>
  </si>
  <si>
    <t>SUMA OPAKOWAŃ JEDNOSTKOWYCH</t>
  </si>
  <si>
    <t>AKCESORIA CHROMATOGRAFICZNE I ASA 2015</t>
  </si>
  <si>
    <t>LBŚiR</t>
  </si>
  <si>
    <t>LŻŻiPU</t>
  </si>
  <si>
    <t>LBM</t>
  </si>
  <si>
    <t>LE</t>
  </si>
  <si>
    <t>LEP</t>
  </si>
  <si>
    <t xml:space="preserve">Cela kwarcowa do oznaczania zimnych par rtęci z zamkniętymi końcówkami, do przystawki VGA-77 spektrometru absorpcji atomowej </t>
  </si>
  <si>
    <t xml:space="preserve">długość 15 cm </t>
  </si>
  <si>
    <t xml:space="preserve">Lampa z katodą wnękową  (HCL) kodowana, do oznaczania ołowiu (Pb) </t>
  </si>
  <si>
    <t>Lampa z katodą wnękową (HCL) kodowana, do oznaczania kadmu (Cd)</t>
  </si>
  <si>
    <t>gniazdo dopasowane do karuzeli spektrometru absorpcji Solar S4</t>
  </si>
  <si>
    <t>Lampa z katodą wnękową (HKL) kodowana, do oznaczania sodu</t>
  </si>
  <si>
    <t>Kodowana do oznaczania sodu, dopasowana do karuzeli Varian  Spectr AA-250 Plus</t>
  </si>
  <si>
    <t>uszczelki do pompy chromatografu cieczowego Agilent 1100 nr 5063-6589 lub równoważne</t>
  </si>
  <si>
    <t>Lampa z katodą wnękową kodowana, do oznaczania antymonu</t>
  </si>
  <si>
    <t>Lampa z katodą wnękową niekodowana, do oznaczania chromu</t>
  </si>
  <si>
    <t>Lampa z katodą wnękową niekodowana, do oznaczania selenu</t>
  </si>
  <si>
    <t xml:space="preserve">Zestaw uszczelek do komory  mgielnej do pracy z rozpuszczalnikami organicznymi Solvent – Kit  do aparatu SALAAR S4  </t>
  </si>
  <si>
    <t>do spektrofotometru Solaar S4</t>
  </si>
  <si>
    <t>Mikrostrzykawka 10 µL 701 N (Sixpack) (26s/51/2), do zastrzyków manualnych (Hamilton 80366)</t>
  </si>
  <si>
    <t>Liner szklany do GC 7890B (Agilent 5190-4047)</t>
  </si>
  <si>
    <t>Uszczelki długie 85% Vespel/15% grafit, 0,4 mm I.D. do interfejsu MSD (Agilent 5062-3508)</t>
  </si>
  <si>
    <t>Uszczelki krótkie 85% Vespel/15% grafit, 0,4 mm I.D. do chromatografu 7890B (Agilent 5181-3323)</t>
  </si>
  <si>
    <t>Filtr gazu nośnego do GC-MS Agilent 7890B/5977 (Agilent CP 17973)</t>
  </si>
  <si>
    <t>Deflektor gazu z pieca chromatografu Agilent 7890B (Agilent G15-30-80650 lub równoważny)</t>
  </si>
  <si>
    <t>O-ring fluorokarbonowy do linerów do chromatografu Agilent 7890B (Agilent 5188-5365)</t>
  </si>
  <si>
    <t>Filtr pochłaniający na linię splitową z O-ringami do chromatografu Agilent 7890B (Agilent G1544-80530)</t>
  </si>
  <si>
    <t>kpl.</t>
  </si>
  <si>
    <t>Olej do pompy wstępnej Pfeiffer Duo (Inland 45)</t>
  </si>
  <si>
    <t>Smar próżniowy do spektrometru Agilent 5977 (Agilent 6040-0289)</t>
  </si>
  <si>
    <t>g</t>
  </si>
  <si>
    <t>Pręt parkujący do wieży Agilent 7683B i chromatografu 7890B (Agilent 05890-61525)</t>
  </si>
  <si>
    <t>Strzykawka do autosamplera Agilent 7683B;  poj. 5 µl, dokładność ±1%, z igłą niewymienną zwężoną w końcowej części ga 23-26s dł. 42 mm, koniec igły stożkowy, tłoczek z końcówką teflonową, nr kat. 5181-1273 lub równoważna spełniająca wymagania</t>
  </si>
  <si>
    <t>Glass PrESS-Fit connector 250-250um 10/pk, do łączenia kolumn kapilarnych GC/MS o śr. 250 µm, Agilent nr. kat. 5062-3556</t>
  </si>
  <si>
    <t xml:space="preserve">Uszczelka do dozownika Split/Splitless do chromatografu Agilent 6890N, pozłacana – nr kat. 18740-20885 lub równoważna </t>
  </si>
  <si>
    <t xml:space="preserve">zamawiający dopuszcza w dostawie osobne opakowania dla naczyń oraz zamknięć z uszczelkami, </t>
  </si>
  <si>
    <t>Naczynia chromatograficzne 12x32 mm, kompletne z uszczelkami i zakrętkami do autosamplera Agilent 7683B; szkło bezbarwne, z podziałką, poj. 2 ml,  średnica wewnętrzna szyjki min. 6 mm, z zakrętką z gwintem i uszczelką czerwona guma silikonowa/bezbarwny PTFE, zakretki z PP niebieskie</t>
  </si>
  <si>
    <t xml:space="preserve">Zakrętki do naczynek chromatogrficznych z polipropylenu koloru czerwonego z uszczelkami z czerwonego teflonu i silikonu (Agilent nr. kat. 5182-0719
Lub La-Pha-Pack nr. kat. 09 15 1176)
</t>
  </si>
  <si>
    <t>Septy PTFE/silikon, 0,22 mm grubość 3,2 mm LaPhaPack nr 22021108</t>
  </si>
  <si>
    <t>Uszczelki do naczynek chromatograficznych czerwony teflon/biały silikon (Agilent nr. kat. 5182-0730)</t>
  </si>
  <si>
    <t>Naczynia chromatograficzne 15x45 mm, kompletne z uszczelkami i zakrętkami szkło bezbarwne, poj. 4 ml,  z zakrętką z gwintem i uszczelką silikon/PTFE</t>
  </si>
  <si>
    <t>Naczynia na rozpuszczalniki płuczące do autosamplera Agilent 7683B, szkło bezbarwne z zaznaczonym poziomem napełniania,  wraz z zakrętkami</t>
  </si>
  <si>
    <t xml:space="preserve">zamawiający dopuszcza w dostawie osobne opakowania dla naczyń oraz zamknięć z uszczelkami,  </t>
  </si>
  <si>
    <t>Naczynia chromatograficzne 12x32 mm, kompletne  z uszczelkami i zamknięciami; szkło oranżowe z polem do opisu i podziałką, z zamknięciem polietylenowym  typu „snap ring” oraz uszczelką biały silikon/niebieski PTFE z pojedynczym nacięciem, średnica wewnętrzna szyjki min. 6 mm, poj 1,5 ml.</t>
  </si>
  <si>
    <t>Stojak (rak) na naczynia chromatograficzne 12x32 mm (Agilent 9301-0722, Restek #22856 lub równoważny)</t>
  </si>
  <si>
    <t xml:space="preserve">Kapilara PEEK; OD 1/16”, ID 0,055”, kolor naturalny
</t>
  </si>
  <si>
    <t>metry</t>
  </si>
  <si>
    <t xml:space="preserve">Naczynia chromatograficzne 12x32 mm, z gwintem do autosamplera Agilent 6890 N szkło oranżowe lub brązowe z polem do opisywania, poj. 1,5 ml (Agilent nr. kat. 5182-0716 lub La-Pha-Pack nr kat. 11 09 0520)
</t>
  </si>
  <si>
    <t>Naczynia chromatograficzne 12x32 mm, kompletne  z uszczelkami i zamknięciami; szkło oranżowe z polem do opisu i podziałką, z zamknięciem polietylenowym  typu „snap ring” oraz uszczelką biały silikon/niebieski PTFE z nacięciem krzyżowym, średnica wewnętrzna szyjki min. 6 mm, poj 1,5 ml.</t>
  </si>
  <si>
    <t>olej do pompy próżniowej "BOC Edwards 45 vacuum pump oil" nr kat. H11022015</t>
  </si>
  <si>
    <t>kolumna do HPLC BDS Hypersil C18 250x4,6mm, 5μm, odpowiednia do oznacznia konserwantów w środkach spożywczych lub równoważna odpowiednie do oznaczania np. patuliny witaminy C</t>
  </si>
  <si>
    <t xml:space="preserve">Kapilara PEEK; OD 1/16”, ID 0,04”, kolor naturalny
</t>
  </si>
  <si>
    <t>Prekolumna do kolumna do HPLC BDS Hypersil C18 250x4,6mm, 5μm; wym. 10x4,6mm, 5µm  lub równoważne odpowiednie do oznaczania konserwantów w środkach spożywczych</t>
  </si>
  <si>
    <t>uchwyt do prekolumny  Uniguard Cartridge Holder odpowiedni do  prekolumny 10x4/4,6 mm</t>
  </si>
  <si>
    <t>Naczynia chromatograficzne 12x32 mm, kompletne z uszczelkami i zakrętkami do autosamplera Agilent 6890 N szkło bezbarwne, z podziałką, poj. 2 ml,  średnica wewnętrzna szyjki min. 6 mm, z zakrętką z gwintem i uszczelką czerwona guma silikonowa/bezbarwny PTFE</t>
  </si>
  <si>
    <t>Część ekstrakcyjna do aparatu Soxhleta Büchi B-811</t>
  </si>
  <si>
    <t xml:space="preserve">Naczynka 300 ml do ekstrakcji do aparatu Soxhleta Buchi B-811; nr kat. 37377 </t>
  </si>
  <si>
    <t>Naczynka szklane ze spiekiem do aparatu do hydrolizy typ B-411( do aparatu Soxhleta Buchi B-811) nr kat. 37281</t>
  </si>
  <si>
    <t>zestaw</t>
  </si>
  <si>
    <t>Uszczelki gumowe do aparatu do hydrolizy typ B-411(do aparatu Soxhleta Buchi B-811) nr kat. 37381</t>
  </si>
  <si>
    <t xml:space="preserve">Sparger do koncentratora Stratum 25 mL ze złączkami Agilent 5182-0845
</t>
  </si>
  <si>
    <t xml:space="preserve">Pętla dozująca do autosamplera AQUATek 1020 25 mL, nr kat. Tekmar 15-0545-167
</t>
  </si>
  <si>
    <t xml:space="preserve">Prekolumny Hypersil Gold C18  10x4,6mm, 5µm do kolumny do HPLC Hypersil Gold C18 250x4,6mm, 5μm
lub równoważne 
Prekolumny Hypersil Gold C18  10x4,6mm, 5µm 
lub równoważne 
</t>
  </si>
  <si>
    <t xml:space="preserve">Lampa deuterowa  nr 5610021800 </t>
  </si>
  <si>
    <t xml:space="preserve">Wialki 2 ml PLTHN do karuzeli nr kat. 9910028200 </t>
  </si>
  <si>
    <t xml:space="preserve">pakiet nr 4 Akcesoria do ASA 3 </t>
  </si>
  <si>
    <t xml:space="preserve">pakiet nr 5 Akcesoria do ASA 4 </t>
  </si>
  <si>
    <t xml:space="preserve">pakiet nr 6 Akcesoria do ASA 5 </t>
  </si>
  <si>
    <t>pakiet nr 7 Akcesoria do chromatografii</t>
  </si>
  <si>
    <t>pakiet nr 8 AKCESORIA DO CHROMATOGRAFII 2</t>
  </si>
  <si>
    <t>pakiet nr 10 AKCESORIA DO CHROMATOGRAFII 7</t>
  </si>
  <si>
    <t>pakiet nr 11 AKCESORIA DO SOXLETA</t>
  </si>
  <si>
    <t>pakiet 12 AKCESORIA DO CHROMATOGRAFII JONOWEJ</t>
  </si>
  <si>
    <t>Cena całkowita netto</t>
  </si>
  <si>
    <t>Stawka VAT</t>
  </si>
  <si>
    <t>VAT naliczony</t>
  </si>
  <si>
    <t>Kwota całkowita brutto</t>
  </si>
  <si>
    <t>OLK</t>
  </si>
  <si>
    <t xml:space="preserve">Kuwety grafitowe do oznaczania chromu  nr katalogowy 63 1000 12 00 lub P 303 </t>
  </si>
  <si>
    <t>pakiet nr 13 AKCESORIA DO CHROMATOGRAFII 8</t>
  </si>
  <si>
    <t>Szklany filtr o długości 10 cm ze spiekiem 2 sinter do oznaczania rtęci metoda bezpłomieniowąProducent Thermo Elemental nr kat 4013 170/80371</t>
  </si>
  <si>
    <t xml:space="preserve">Pętla dozująca do autosamplera AQUATek 100 25 mL, nr kat. Tekmar 15-0545-167
</t>
  </si>
</sst>
</file>

<file path=xl/styles.xml><?xml version="1.0" encoding="utf-8"?>
<styleSheet xmlns="http://schemas.openxmlformats.org/spreadsheetml/2006/main">
  <fonts count="21">
    <font>
      <sz val="11"/>
      <color theme="1"/>
      <name val="Calibri"/>
      <family val="2"/>
      <charset val="238"/>
      <scheme val="minor"/>
    </font>
    <font>
      <sz val="8"/>
      <name val="Calibri"/>
      <family val="2"/>
      <charset val="238"/>
    </font>
    <font>
      <sz val="12"/>
      <name val="Times New Roman"/>
      <family val="1"/>
      <charset val="238"/>
    </font>
    <font>
      <sz val="12"/>
      <color theme="1"/>
      <name val="Times New Roman"/>
      <family val="1"/>
      <charset val="238"/>
    </font>
    <font>
      <b/>
      <sz val="12"/>
      <color theme="1"/>
      <name val="Times New Roman"/>
      <family val="1"/>
      <charset val="238"/>
    </font>
    <font>
      <sz val="12"/>
      <color indexed="10"/>
      <name val="Times New Roman"/>
      <family val="1"/>
      <charset val="238"/>
    </font>
    <font>
      <sz val="12"/>
      <color rgb="FF000000"/>
      <name val="Times New Roman"/>
      <family val="1"/>
      <charset val="238"/>
    </font>
    <font>
      <b/>
      <sz val="18"/>
      <color theme="1"/>
      <name val="Times New Roman"/>
      <family val="1"/>
      <charset val="238"/>
    </font>
    <font>
      <b/>
      <sz val="18"/>
      <name val="Times New Roman"/>
      <family val="1"/>
      <charset val="238"/>
    </font>
    <font>
      <b/>
      <sz val="18"/>
      <color indexed="10"/>
      <name val="Times New Roman"/>
      <family val="1"/>
      <charset val="238"/>
    </font>
    <font>
      <b/>
      <sz val="16"/>
      <color theme="1"/>
      <name val="Times New Roman"/>
      <family val="1"/>
      <charset val="238"/>
    </font>
    <font>
      <b/>
      <sz val="20"/>
      <color theme="1"/>
      <name val="Times New Roman"/>
      <family val="1"/>
      <charset val="238"/>
    </font>
    <font>
      <b/>
      <sz val="20"/>
      <name val="Times New Roman"/>
      <family val="1"/>
      <charset val="238"/>
    </font>
    <font>
      <sz val="12"/>
      <color rgb="FFFF0000"/>
      <name val="Times New Roman"/>
      <family val="1"/>
      <charset val="238"/>
    </font>
    <font>
      <b/>
      <sz val="14"/>
      <color theme="1"/>
      <name val="Times New Roman"/>
      <family val="1"/>
      <charset val="238"/>
    </font>
    <font>
      <b/>
      <sz val="11"/>
      <color rgb="FFFA7D00"/>
      <name val="Czcionka tekstu podstawowego"/>
      <family val="2"/>
      <charset val="238"/>
    </font>
    <font>
      <b/>
      <sz val="12"/>
      <name val="Times New Roman"/>
      <family val="1"/>
      <charset val="238"/>
    </font>
    <font>
      <b/>
      <sz val="11"/>
      <name val="Czcionka tekstu podstawowego"/>
      <family val="2"/>
      <charset val="238"/>
    </font>
    <font>
      <b/>
      <sz val="14"/>
      <name val="Times New Roman"/>
      <family val="1"/>
      <charset val="238"/>
    </font>
    <font>
      <b/>
      <sz val="16"/>
      <name val="Times New Roman"/>
      <family val="1"/>
      <charset val="238"/>
    </font>
    <font>
      <sz val="11"/>
      <color theme="1"/>
      <name val="Times New Roman"/>
      <family val="1"/>
      <charset val="238"/>
    </font>
  </fonts>
  <fills count="15">
    <fill>
      <patternFill patternType="none"/>
    </fill>
    <fill>
      <patternFill patternType="gray125"/>
    </fill>
    <fill>
      <patternFill patternType="solid">
        <fgColor indexed="13"/>
        <bgColor indexed="64"/>
      </patternFill>
    </fill>
    <fill>
      <patternFill patternType="solid">
        <fgColor theme="0"/>
        <bgColor indexed="64"/>
      </patternFill>
    </fill>
    <fill>
      <patternFill patternType="solid">
        <fgColor rgb="FFFFFF00"/>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9" tint="0.59999389629810485"/>
        <bgColor indexed="64"/>
      </patternFill>
    </fill>
    <fill>
      <patternFill patternType="solid">
        <fgColor theme="7" tint="0.79998168889431442"/>
        <bgColor indexed="64"/>
      </patternFill>
    </fill>
    <fill>
      <patternFill patternType="solid">
        <fgColor theme="7" tint="0.79998168889431442"/>
        <bgColor rgb="FF000000"/>
      </patternFill>
    </fill>
    <fill>
      <patternFill patternType="solid">
        <fgColor theme="3" tint="0.79998168889431442"/>
        <bgColor indexed="64"/>
      </patternFill>
    </fill>
    <fill>
      <patternFill patternType="solid">
        <fgColor theme="3" tint="0.79998168889431442"/>
        <bgColor rgb="FF000000"/>
      </patternFill>
    </fill>
    <fill>
      <patternFill patternType="solid">
        <fgColor theme="0" tint="-0.14999847407452621"/>
        <bgColor indexed="64"/>
      </patternFill>
    </fill>
    <fill>
      <patternFill patternType="solid">
        <fgColor rgb="FFC5D9F1"/>
        <bgColor rgb="FF000000"/>
      </patternFill>
    </fill>
    <fill>
      <patternFill patternType="solid">
        <fgColor rgb="FFF2F2F2"/>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diagonalUp="1">
      <left style="thin">
        <color indexed="64"/>
      </left>
      <right style="thin">
        <color indexed="64"/>
      </right>
      <top style="medium">
        <color indexed="64"/>
      </top>
      <bottom style="medium">
        <color indexed="64"/>
      </bottom>
      <diagonal style="thin">
        <color indexed="64"/>
      </diagonal>
    </border>
    <border>
      <left style="thin">
        <color indexed="64"/>
      </left>
      <right style="medium">
        <color indexed="64"/>
      </right>
      <top style="medium">
        <color indexed="64"/>
      </top>
      <bottom style="medium">
        <color indexed="64"/>
      </bottom>
      <diagonal/>
    </border>
    <border>
      <left/>
      <right/>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diagonal/>
    </border>
    <border diagonalUp="1">
      <left style="thin">
        <color indexed="64"/>
      </left>
      <right style="thin">
        <color indexed="64"/>
      </right>
      <top style="thin">
        <color indexed="64"/>
      </top>
      <bottom style="medium">
        <color indexed="64"/>
      </bottom>
      <diagonal style="thin">
        <color indexed="64"/>
      </diagonal>
    </border>
    <border diagonalUp="1" diagonalDown="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diagonalUp="1" diagonalDown="1">
      <left style="thin">
        <color indexed="64"/>
      </left>
      <right style="thin">
        <color indexed="64"/>
      </right>
      <top style="thin">
        <color indexed="64"/>
      </top>
      <bottom/>
      <diagonal style="thin">
        <color indexed="64"/>
      </diagonal>
    </border>
    <border>
      <left style="thin">
        <color indexed="64"/>
      </left>
      <right style="medium">
        <color indexed="64"/>
      </right>
      <top/>
      <bottom style="medium">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top style="thin">
        <color indexed="64"/>
      </top>
      <bottom/>
      <diagonal/>
    </border>
    <border diagonalUp="1">
      <left style="medium">
        <color indexed="64"/>
      </left>
      <right style="medium">
        <color indexed="64"/>
      </right>
      <top style="medium">
        <color indexed="64"/>
      </top>
      <bottom style="medium">
        <color indexed="64"/>
      </bottom>
      <diagonal style="thin">
        <color indexed="64"/>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medium">
        <color indexed="64"/>
      </bottom>
      <diagonal/>
    </border>
  </borders>
  <cellStyleXfs count="2">
    <xf numFmtId="0" fontId="0" fillId="0" borderId="0"/>
    <xf numFmtId="0" fontId="15" fillId="14" borderId="41" applyNumberFormat="0" applyAlignment="0" applyProtection="0"/>
  </cellStyleXfs>
  <cellXfs count="393">
    <xf numFmtId="0" fontId="0" fillId="0" borderId="0" xfId="0"/>
    <xf numFmtId="0" fontId="3" fillId="0" borderId="0" xfId="0" applyFont="1" applyFill="1"/>
    <xf numFmtId="0" fontId="3" fillId="0" borderId="0" xfId="0" applyFont="1"/>
    <xf numFmtId="0" fontId="3" fillId="2" borderId="1" xfId="0" applyFont="1" applyFill="1" applyBorder="1" applyAlignment="1">
      <alignment horizontal="left" vertical="top" wrapText="1"/>
    </xf>
    <xf numFmtId="0" fontId="3" fillId="0" borderId="0" xfId="0" applyFont="1" applyFill="1" applyAlignment="1">
      <alignment horizontal="left" vertical="top" wrapText="1"/>
    </xf>
    <xf numFmtId="0" fontId="3" fillId="2" borderId="0" xfId="0" applyFont="1" applyFill="1" applyAlignment="1">
      <alignment horizontal="left" vertical="top" wrapText="1"/>
    </xf>
    <xf numFmtId="0" fontId="3" fillId="2" borderId="1" xfId="0" applyFont="1" applyFill="1" applyBorder="1" applyAlignment="1">
      <alignment vertical="top"/>
    </xf>
    <xf numFmtId="0" fontId="3" fillId="0" borderId="1" xfId="0" applyFont="1" applyFill="1" applyBorder="1" applyAlignment="1">
      <alignment vertical="top"/>
    </xf>
    <xf numFmtId="0" fontId="3" fillId="0" borderId="8" xfId="0" applyFont="1" applyFill="1" applyBorder="1" applyAlignment="1">
      <alignment vertical="top"/>
    </xf>
    <xf numFmtId="0" fontId="3" fillId="0" borderId="0" xfId="0" applyFont="1" applyFill="1" applyAlignment="1">
      <alignment vertical="top"/>
    </xf>
    <xf numFmtId="0" fontId="3" fillId="0" borderId="1" xfId="0" applyFont="1" applyBorder="1" applyAlignment="1">
      <alignment vertical="top"/>
    </xf>
    <xf numFmtId="0" fontId="3" fillId="0" borderId="8" xfId="0" applyFont="1" applyBorder="1" applyAlignment="1">
      <alignment vertical="top"/>
    </xf>
    <xf numFmtId="0" fontId="3" fillId="0" borderId="0" xfId="0" applyFont="1" applyAlignment="1">
      <alignment vertical="top"/>
    </xf>
    <xf numFmtId="0" fontId="3" fillId="2" borderId="6" xfId="0" applyFont="1" applyFill="1" applyBorder="1" applyAlignment="1">
      <alignment vertical="top"/>
    </xf>
    <xf numFmtId="0" fontId="3" fillId="0" borderId="6" xfId="0" applyFont="1" applyBorder="1" applyAlignment="1">
      <alignment vertical="top"/>
    </xf>
    <xf numFmtId="0" fontId="3" fillId="2" borderId="10" xfId="0" applyFont="1" applyFill="1" applyBorder="1" applyAlignment="1">
      <alignment vertical="top"/>
    </xf>
    <xf numFmtId="0" fontId="3" fillId="0" borderId="11" xfId="0" applyFont="1" applyBorder="1" applyAlignment="1">
      <alignment vertical="top"/>
    </xf>
    <xf numFmtId="0" fontId="3" fillId="0" borderId="0" xfId="0" applyFont="1" applyFill="1" applyBorder="1"/>
    <xf numFmtId="0" fontId="3" fillId="2" borderId="18" xfId="0" applyFont="1" applyFill="1" applyBorder="1" applyAlignment="1"/>
    <xf numFmtId="0" fontId="3" fillId="0" borderId="19" xfId="0" applyFont="1" applyBorder="1" applyAlignment="1"/>
    <xf numFmtId="0" fontId="3" fillId="0" borderId="24" xfId="0" applyFont="1" applyBorder="1" applyAlignment="1"/>
    <xf numFmtId="0" fontId="5" fillId="2" borderId="1" xfId="0" applyFont="1" applyFill="1" applyBorder="1" applyAlignment="1">
      <alignment horizontal="left" vertical="top"/>
    </xf>
    <xf numFmtId="0" fontId="3" fillId="0" borderId="1" xfId="0" applyFont="1" applyBorder="1" applyAlignment="1">
      <alignment horizontal="left" vertical="top"/>
    </xf>
    <xf numFmtId="0" fontId="3" fillId="0" borderId="25" xfId="0" applyFont="1" applyBorder="1" applyAlignment="1">
      <alignment horizontal="left" vertical="top"/>
    </xf>
    <xf numFmtId="0" fontId="3" fillId="0" borderId="0" xfId="0" applyFont="1" applyFill="1" applyAlignment="1">
      <alignment horizontal="left" vertical="top"/>
    </xf>
    <xf numFmtId="0" fontId="3" fillId="0" borderId="0" xfId="0" applyFont="1" applyAlignment="1">
      <alignment horizontal="left" vertical="top"/>
    </xf>
    <xf numFmtId="0" fontId="3" fillId="3" borderId="0" xfId="0" applyFont="1" applyFill="1" applyBorder="1" applyAlignment="1"/>
    <xf numFmtId="0" fontId="3" fillId="2" borderId="2" xfId="0" applyFont="1" applyFill="1" applyBorder="1" applyAlignment="1">
      <alignment horizontal="left" vertical="top"/>
    </xf>
    <xf numFmtId="0" fontId="3" fillId="0" borderId="2" xfId="0" applyFont="1" applyBorder="1" applyAlignment="1">
      <alignment horizontal="left" vertical="top"/>
    </xf>
    <xf numFmtId="0" fontId="3" fillId="0" borderId="2" xfId="0" applyFont="1" applyBorder="1" applyAlignment="1">
      <alignment horizontal="left" vertical="top" wrapText="1"/>
    </xf>
    <xf numFmtId="0" fontId="3" fillId="2" borderId="1" xfId="0" applyFont="1" applyFill="1" applyBorder="1" applyAlignment="1">
      <alignment horizontal="left" vertical="top"/>
    </xf>
    <xf numFmtId="0" fontId="3" fillId="0" borderId="0" xfId="0" applyFont="1" applyFill="1" applyBorder="1" applyAlignment="1">
      <alignment horizontal="left" vertical="top"/>
    </xf>
    <xf numFmtId="0" fontId="3" fillId="0" borderId="0" xfId="0" applyFont="1" applyBorder="1" applyAlignment="1">
      <alignment horizontal="left" vertical="top" wrapText="1"/>
    </xf>
    <xf numFmtId="0" fontId="3" fillId="0" borderId="0" xfId="0" applyFont="1" applyBorder="1" applyAlignment="1">
      <alignment horizontal="left" vertical="top"/>
    </xf>
    <xf numFmtId="0" fontId="2" fillId="0" borderId="0" xfId="0" applyFont="1" applyBorder="1" applyAlignment="1">
      <alignment horizontal="left" vertical="top" wrapText="1"/>
    </xf>
    <xf numFmtId="0" fontId="3" fillId="0" borderId="1" xfId="0" applyFont="1" applyBorder="1" applyAlignment="1">
      <alignment horizontal="left" vertical="top" wrapText="1"/>
    </xf>
    <xf numFmtId="0" fontId="2" fillId="4" borderId="1" xfId="0" applyFont="1" applyFill="1" applyBorder="1" applyAlignment="1">
      <alignment horizontal="left" vertical="top"/>
    </xf>
    <xf numFmtId="0" fontId="3" fillId="2" borderId="0" xfId="0" applyFont="1" applyFill="1"/>
    <xf numFmtId="0" fontId="7" fillId="0" borderId="0" xfId="0" applyFont="1" applyFill="1"/>
    <xf numFmtId="0" fontId="7" fillId="0" borderId="0" xfId="0" applyFont="1"/>
    <xf numFmtId="0" fontId="3" fillId="5" borderId="0" xfId="0" applyFont="1" applyFill="1"/>
    <xf numFmtId="0" fontId="3" fillId="5" borderId="1" xfId="0" applyFont="1" applyFill="1" applyBorder="1" applyAlignment="1">
      <alignment horizontal="left" vertical="top" wrapText="1"/>
    </xf>
    <xf numFmtId="0" fontId="3" fillId="5" borderId="1" xfId="0" applyFont="1" applyFill="1" applyBorder="1" applyAlignment="1">
      <alignment vertical="top"/>
    </xf>
    <xf numFmtId="0" fontId="3" fillId="5" borderId="6" xfId="0" applyFont="1" applyFill="1" applyBorder="1" applyAlignment="1">
      <alignment vertical="top"/>
    </xf>
    <xf numFmtId="0" fontId="3" fillId="5" borderId="11" xfId="0" applyFont="1" applyFill="1" applyBorder="1" applyAlignment="1">
      <alignment vertical="top"/>
    </xf>
    <xf numFmtId="0" fontId="3" fillId="5" borderId="19" xfId="0" applyFont="1" applyFill="1" applyBorder="1" applyAlignment="1"/>
    <xf numFmtId="0" fontId="3" fillId="5" borderId="1" xfId="0" applyFont="1" applyFill="1" applyBorder="1" applyAlignment="1">
      <alignment horizontal="left" vertical="top"/>
    </xf>
    <xf numFmtId="0" fontId="3" fillId="5" borderId="2" xfId="0" applyFont="1" applyFill="1" applyBorder="1" applyAlignment="1">
      <alignment horizontal="left" vertical="top"/>
    </xf>
    <xf numFmtId="0" fontId="3" fillId="5" borderId="0" xfId="0" applyFont="1" applyFill="1" applyBorder="1" applyAlignment="1">
      <alignment horizontal="left" vertical="top"/>
    </xf>
    <xf numFmtId="0" fontId="3" fillId="6" borderId="0" xfId="0" applyFont="1" applyFill="1"/>
    <xf numFmtId="0" fontId="3" fillId="6" borderId="1" xfId="0" applyFont="1" applyFill="1" applyBorder="1" applyAlignment="1">
      <alignment horizontal="left" vertical="top" wrapText="1"/>
    </xf>
    <xf numFmtId="0" fontId="3" fillId="6" borderId="1" xfId="0" applyFont="1" applyFill="1" applyBorder="1" applyAlignment="1">
      <alignment vertical="top"/>
    </xf>
    <xf numFmtId="0" fontId="3" fillId="6" borderId="6" xfId="0" applyFont="1" applyFill="1" applyBorder="1" applyAlignment="1">
      <alignment vertical="top"/>
    </xf>
    <xf numFmtId="0" fontId="3" fillId="6" borderId="7" xfId="0" applyFont="1" applyFill="1" applyBorder="1" applyAlignment="1"/>
    <xf numFmtId="0" fontId="3" fillId="6" borderId="6" xfId="0" applyFont="1" applyFill="1" applyBorder="1" applyAlignment="1">
      <alignment horizontal="left" vertical="top"/>
    </xf>
    <xf numFmtId="0" fontId="3" fillId="6" borderId="2" xfId="0" applyFont="1" applyFill="1" applyBorder="1" applyAlignment="1">
      <alignment horizontal="left" vertical="top"/>
    </xf>
    <xf numFmtId="0" fontId="3" fillId="6" borderId="1" xfId="0" applyFont="1" applyFill="1" applyBorder="1" applyAlignment="1">
      <alignment horizontal="left" vertical="top"/>
    </xf>
    <xf numFmtId="0" fontId="4" fillId="6" borderId="10" xfId="0" applyFont="1" applyFill="1" applyBorder="1" applyAlignment="1">
      <alignment horizontal="left" vertical="top"/>
    </xf>
    <xf numFmtId="0" fontId="3" fillId="6" borderId="0" xfId="0" applyFont="1" applyFill="1" applyBorder="1"/>
    <xf numFmtId="0" fontId="3" fillId="7" borderId="0" xfId="0" applyFont="1" applyFill="1"/>
    <xf numFmtId="0" fontId="3" fillId="7" borderId="1" xfId="0" applyFont="1" applyFill="1" applyBorder="1" applyAlignment="1">
      <alignment horizontal="left" vertical="top" wrapText="1"/>
    </xf>
    <xf numFmtId="0" fontId="3" fillId="7" borderId="1" xfId="0" applyFont="1" applyFill="1" applyBorder="1" applyAlignment="1">
      <alignment vertical="top"/>
    </xf>
    <xf numFmtId="0" fontId="3" fillId="7" borderId="6" xfId="0" applyFont="1" applyFill="1" applyBorder="1" applyAlignment="1">
      <alignment vertical="top"/>
    </xf>
    <xf numFmtId="0" fontId="3" fillId="7" borderId="0" xfId="0" applyFont="1" applyFill="1" applyBorder="1"/>
    <xf numFmtId="0" fontId="3" fillId="7" borderId="23" xfId="0" applyFont="1" applyFill="1" applyBorder="1"/>
    <xf numFmtId="0" fontId="3" fillId="7" borderId="6" xfId="0" applyFont="1" applyFill="1" applyBorder="1" applyAlignment="1">
      <alignment horizontal="left" vertical="top"/>
    </xf>
    <xf numFmtId="0" fontId="3" fillId="7" borderId="2" xfId="0" applyFont="1" applyFill="1" applyBorder="1" applyAlignment="1">
      <alignment horizontal="left" vertical="top"/>
    </xf>
    <xf numFmtId="0" fontId="3" fillId="7" borderId="1" xfId="0" applyFont="1" applyFill="1" applyBorder="1" applyAlignment="1">
      <alignment horizontal="left" vertical="top"/>
    </xf>
    <xf numFmtId="0" fontId="4" fillId="7" borderId="13" xfId="0" applyFont="1" applyFill="1" applyBorder="1" applyAlignment="1">
      <alignment horizontal="left" vertical="top"/>
    </xf>
    <xf numFmtId="0" fontId="3" fillId="8" borderId="0" xfId="0" applyFont="1" applyFill="1"/>
    <xf numFmtId="0" fontId="3" fillId="8" borderId="1" xfId="0" applyFont="1" applyFill="1" applyBorder="1" applyAlignment="1">
      <alignment horizontal="left" vertical="top" wrapText="1"/>
    </xf>
    <xf numFmtId="0" fontId="3" fillId="8" borderId="1" xfId="0" applyFont="1" applyFill="1" applyBorder="1" applyAlignment="1">
      <alignment vertical="top"/>
    </xf>
    <xf numFmtId="0" fontId="3" fillId="8" borderId="6" xfId="0" applyFont="1" applyFill="1" applyBorder="1" applyAlignment="1">
      <alignment vertical="top"/>
    </xf>
    <xf numFmtId="0" fontId="3" fillId="8" borderId="11" xfId="0" applyFont="1" applyFill="1" applyBorder="1" applyAlignment="1">
      <alignment vertical="top"/>
    </xf>
    <xf numFmtId="0" fontId="6" fillId="9" borderId="1" xfId="0" applyFont="1" applyFill="1" applyBorder="1" applyAlignment="1">
      <alignment horizontal="left" vertical="top" wrapText="1"/>
    </xf>
    <xf numFmtId="0" fontId="3" fillId="8" borderId="19" xfId="0" applyFont="1" applyFill="1" applyBorder="1" applyAlignment="1"/>
    <xf numFmtId="0" fontId="3" fillId="8" borderId="1" xfId="0" applyFont="1" applyFill="1" applyBorder="1" applyAlignment="1">
      <alignment horizontal="left" vertical="top"/>
    </xf>
    <xf numFmtId="0" fontId="3" fillId="8" borderId="2" xfId="0" applyFont="1" applyFill="1" applyBorder="1" applyAlignment="1">
      <alignment horizontal="left" vertical="top"/>
    </xf>
    <xf numFmtId="0" fontId="3" fillId="8" borderId="0" xfId="0" applyFont="1" applyFill="1" applyBorder="1" applyAlignment="1">
      <alignment horizontal="left" vertical="top"/>
    </xf>
    <xf numFmtId="0" fontId="3" fillId="10" borderId="0" xfId="0" applyFont="1" applyFill="1"/>
    <xf numFmtId="0" fontId="3" fillId="10" borderId="5" xfId="0" applyFont="1" applyFill="1" applyBorder="1" applyAlignment="1">
      <alignment horizontal="left" vertical="top" wrapText="1"/>
    </xf>
    <xf numFmtId="0" fontId="3" fillId="10" borderId="5" xfId="0" applyFont="1" applyFill="1" applyBorder="1" applyAlignment="1">
      <alignment vertical="top" wrapText="1"/>
    </xf>
    <xf numFmtId="0" fontId="3" fillId="10" borderId="29" xfId="0" applyFont="1" applyFill="1" applyBorder="1" applyAlignment="1">
      <alignment vertical="top" wrapText="1"/>
    </xf>
    <xf numFmtId="0" fontId="3" fillId="10" borderId="17" xfId="0" applyFont="1" applyFill="1" applyBorder="1" applyAlignment="1">
      <alignment vertical="top" wrapText="1"/>
    </xf>
    <xf numFmtId="0" fontId="2" fillId="10" borderId="22" xfId="0" applyFont="1" applyFill="1" applyBorder="1" applyAlignment="1">
      <alignment wrapText="1"/>
    </xf>
    <xf numFmtId="0" fontId="3" fillId="10" borderId="30" xfId="0" applyFont="1" applyFill="1" applyBorder="1" applyAlignment="1">
      <alignment horizontal="left" vertical="top" wrapText="1"/>
    </xf>
    <xf numFmtId="0" fontId="3" fillId="10" borderId="1" xfId="0" applyFont="1" applyFill="1" applyBorder="1" applyAlignment="1">
      <alignment horizontal="left" vertical="top"/>
    </xf>
    <xf numFmtId="0" fontId="3" fillId="10" borderId="0" xfId="0" applyFont="1" applyFill="1" applyBorder="1" applyAlignment="1">
      <alignment horizontal="left" vertical="top" wrapText="1"/>
    </xf>
    <xf numFmtId="0" fontId="2" fillId="10" borderId="5" xfId="0" applyFont="1" applyFill="1" applyBorder="1" applyAlignment="1">
      <alignment horizontal="left" vertical="top"/>
    </xf>
    <xf numFmtId="0" fontId="2" fillId="10" borderId="5" xfId="0" applyFont="1" applyFill="1" applyBorder="1" applyAlignment="1">
      <alignment horizontal="left" vertical="top" wrapText="1"/>
    </xf>
    <xf numFmtId="0" fontId="6" fillId="11" borderId="5" xfId="0" applyFont="1" applyFill="1" applyBorder="1" applyAlignment="1">
      <alignment horizontal="left" vertical="top" wrapText="1"/>
    </xf>
    <xf numFmtId="0" fontId="3" fillId="10" borderId="1" xfId="0" applyFont="1" applyFill="1" applyBorder="1" applyAlignment="1">
      <alignment horizontal="left" vertical="top" wrapText="1"/>
    </xf>
    <xf numFmtId="0" fontId="3" fillId="12" borderId="0" xfId="0" applyFont="1" applyFill="1"/>
    <xf numFmtId="0" fontId="3" fillId="12" borderId="1" xfId="0" applyFont="1" applyFill="1" applyBorder="1" applyAlignment="1">
      <alignment horizontal="left" vertical="top" wrapText="1"/>
    </xf>
    <xf numFmtId="0" fontId="3" fillId="12" borderId="1" xfId="0" applyFont="1" applyFill="1" applyBorder="1" applyAlignment="1">
      <alignment vertical="top"/>
    </xf>
    <xf numFmtId="0" fontId="3" fillId="12" borderId="6" xfId="0" applyFont="1" applyFill="1" applyBorder="1" applyAlignment="1">
      <alignment vertical="top"/>
    </xf>
    <xf numFmtId="0" fontId="3" fillId="12" borderId="0" xfId="0" applyFont="1" applyFill="1" applyBorder="1"/>
    <xf numFmtId="0" fontId="3" fillId="12" borderId="7" xfId="0" applyFont="1" applyFill="1" applyBorder="1" applyAlignment="1"/>
    <xf numFmtId="0" fontId="3" fillId="12" borderId="7" xfId="0" applyFont="1" applyFill="1" applyBorder="1"/>
    <xf numFmtId="0" fontId="3" fillId="12" borderId="6" xfId="0" applyFont="1" applyFill="1" applyBorder="1" applyAlignment="1">
      <alignment horizontal="left" vertical="top"/>
    </xf>
    <xf numFmtId="0" fontId="3" fillId="12" borderId="2" xfId="0" applyFont="1" applyFill="1" applyBorder="1" applyAlignment="1">
      <alignment horizontal="left" vertical="top"/>
    </xf>
    <xf numFmtId="0" fontId="3" fillId="12" borderId="1" xfId="0" applyFont="1" applyFill="1" applyBorder="1" applyAlignment="1">
      <alignment horizontal="left" vertical="top"/>
    </xf>
    <xf numFmtId="0" fontId="4" fillId="12" borderId="11" xfId="0" applyFont="1" applyFill="1" applyBorder="1" applyAlignment="1">
      <alignment horizontal="left" vertical="top"/>
    </xf>
    <xf numFmtId="0" fontId="7" fillId="8" borderId="0" xfId="0" applyFont="1" applyFill="1" applyBorder="1" applyAlignment="1">
      <alignment horizontal="left" vertical="top"/>
    </xf>
    <xf numFmtId="0" fontId="7" fillId="5" borderId="0" xfId="0" applyFont="1" applyFill="1" applyBorder="1" applyAlignment="1">
      <alignment horizontal="left" vertical="top"/>
    </xf>
    <xf numFmtId="0" fontId="7" fillId="0" borderId="0" xfId="0" applyFont="1" applyFill="1" applyBorder="1" applyAlignment="1">
      <alignment horizontal="left" vertical="top"/>
    </xf>
    <xf numFmtId="0" fontId="7" fillId="6" borderId="0" xfId="0" applyFont="1" applyFill="1" applyBorder="1" applyAlignment="1">
      <alignment horizontal="left" vertical="top"/>
    </xf>
    <xf numFmtId="0" fontId="7" fillId="12" borderId="0" xfId="0" applyFont="1" applyFill="1" applyBorder="1" applyAlignment="1">
      <alignment horizontal="left" vertical="top"/>
    </xf>
    <xf numFmtId="0" fontId="7" fillId="7" borderId="0" xfId="0" applyFont="1" applyFill="1" applyBorder="1" applyAlignment="1">
      <alignment horizontal="left" vertical="top"/>
    </xf>
    <xf numFmtId="0" fontId="7" fillId="0" borderId="0" xfId="0" applyFont="1" applyBorder="1" applyAlignment="1">
      <alignment horizontal="left" vertical="top"/>
    </xf>
    <xf numFmtId="0" fontId="7" fillId="0" borderId="0" xfId="0" applyFont="1" applyFill="1" applyAlignment="1">
      <alignment horizontal="left" vertical="top"/>
    </xf>
    <xf numFmtId="0" fontId="7" fillId="0" borderId="0" xfId="0" applyFont="1" applyAlignment="1">
      <alignment horizontal="left" vertical="top"/>
    </xf>
    <xf numFmtId="0" fontId="8" fillId="10" borderId="0" xfId="0" applyFont="1" applyFill="1" applyBorder="1" applyAlignment="1">
      <alignment horizontal="left" vertical="top" wrapText="1"/>
    </xf>
    <xf numFmtId="0" fontId="7" fillId="0" borderId="0" xfId="0" applyFont="1" applyFill="1" applyBorder="1" applyAlignment="1">
      <alignment horizontal="center"/>
    </xf>
    <xf numFmtId="0" fontId="3" fillId="3" borderId="0" xfId="0" applyFont="1" applyFill="1" applyAlignment="1">
      <alignment horizontal="left" vertical="top"/>
    </xf>
    <xf numFmtId="0" fontId="3" fillId="3" borderId="0" xfId="0" applyFont="1" applyFill="1" applyBorder="1" applyAlignment="1">
      <alignment horizontal="left" vertical="top" wrapText="1"/>
    </xf>
    <xf numFmtId="0" fontId="10" fillId="3" borderId="0" xfId="0" applyFont="1" applyFill="1" applyAlignment="1">
      <alignment horizontal="left" vertical="top"/>
    </xf>
    <xf numFmtId="0" fontId="10" fillId="3" borderId="0" xfId="0" applyFont="1" applyFill="1" applyBorder="1" applyAlignment="1">
      <alignment horizontal="left" vertical="top" wrapText="1"/>
    </xf>
    <xf numFmtId="0" fontId="3" fillId="3" borderId="0" xfId="0" applyFont="1" applyFill="1" applyBorder="1" applyAlignment="1">
      <alignment horizontal="left" vertical="top"/>
    </xf>
    <xf numFmtId="0" fontId="4" fillId="3" borderId="10" xfId="0" applyFont="1" applyFill="1" applyBorder="1" applyAlignment="1">
      <alignment horizontal="left" vertical="top"/>
    </xf>
    <xf numFmtId="0" fontId="4" fillId="3" borderId="11" xfId="0" applyFont="1" applyFill="1" applyBorder="1" applyAlignment="1">
      <alignment horizontal="left" vertical="top"/>
    </xf>
    <xf numFmtId="0" fontId="4" fillId="3" borderId="13" xfId="0" applyFont="1" applyFill="1" applyBorder="1" applyAlignment="1">
      <alignment horizontal="left" vertical="top"/>
    </xf>
    <xf numFmtId="0" fontId="7" fillId="3" borderId="0" xfId="0" applyFont="1" applyFill="1" applyBorder="1" applyAlignment="1">
      <alignment horizontal="left" vertical="top"/>
    </xf>
    <xf numFmtId="0" fontId="7" fillId="3" borderId="0" xfId="0" applyFont="1" applyFill="1" applyBorder="1" applyAlignment="1">
      <alignment horizontal="left" vertical="top" wrapText="1"/>
    </xf>
    <xf numFmtId="0" fontId="7" fillId="3" borderId="0" xfId="0" applyFont="1" applyFill="1" applyAlignment="1">
      <alignment horizontal="left" vertical="top"/>
    </xf>
    <xf numFmtId="0" fontId="7" fillId="3" borderId="0" xfId="0" applyFont="1" applyFill="1" applyBorder="1" applyAlignment="1"/>
    <xf numFmtId="0" fontId="7" fillId="3" borderId="10" xfId="0" applyFont="1" applyFill="1" applyBorder="1" applyAlignment="1"/>
    <xf numFmtId="0" fontId="7" fillId="3" borderId="11" xfId="0" applyFont="1" applyFill="1" applyBorder="1" applyAlignment="1"/>
    <xf numFmtId="0" fontId="7" fillId="3" borderId="12" xfId="0" applyFont="1" applyFill="1" applyBorder="1"/>
    <xf numFmtId="0" fontId="7" fillId="3" borderId="11" xfId="0" applyFont="1" applyFill="1" applyBorder="1"/>
    <xf numFmtId="0" fontId="7" fillId="3" borderId="13" xfId="0" applyFont="1" applyFill="1" applyBorder="1"/>
    <xf numFmtId="0" fontId="7" fillId="3" borderId="0" xfId="0" applyFont="1" applyFill="1"/>
    <xf numFmtId="0" fontId="3" fillId="3" borderId="0" xfId="0" applyFont="1" applyFill="1" applyBorder="1"/>
    <xf numFmtId="0" fontId="3" fillId="3" borderId="0" xfId="0" applyFont="1" applyFill="1"/>
    <xf numFmtId="0" fontId="7" fillId="3" borderId="0" xfId="0" applyFont="1" applyFill="1" applyBorder="1" applyAlignment="1">
      <alignment horizontal="center"/>
    </xf>
    <xf numFmtId="0" fontId="7" fillId="3" borderId="0" xfId="0" applyFont="1" applyFill="1" applyBorder="1"/>
    <xf numFmtId="0" fontId="2" fillId="3" borderId="0" xfId="0" applyFont="1" applyFill="1" applyBorder="1" applyAlignment="1">
      <alignment wrapText="1"/>
    </xf>
    <xf numFmtId="0" fontId="4" fillId="3" borderId="10" xfId="0" applyFont="1" applyFill="1" applyBorder="1" applyAlignment="1"/>
    <xf numFmtId="0" fontId="4" fillId="3" borderId="11" xfId="0" applyFont="1" applyFill="1" applyBorder="1" applyAlignment="1"/>
    <xf numFmtId="0" fontId="4" fillId="3" borderId="12" xfId="0" applyFont="1" applyFill="1" applyBorder="1"/>
    <xf numFmtId="0" fontId="4" fillId="3" borderId="11" xfId="0" applyFont="1" applyFill="1" applyBorder="1"/>
    <xf numFmtId="0" fontId="4" fillId="3" borderId="13" xfId="0" applyFont="1" applyFill="1" applyBorder="1"/>
    <xf numFmtId="0" fontId="8" fillId="3" borderId="0" xfId="0" applyFont="1" applyFill="1" applyBorder="1" applyAlignment="1">
      <alignment horizontal="center"/>
    </xf>
    <xf numFmtId="0" fontId="5" fillId="3" borderId="0" xfId="0" applyFont="1" applyFill="1" applyBorder="1" applyAlignment="1"/>
    <xf numFmtId="0" fontId="3" fillId="3" borderId="10" xfId="0" applyFont="1" applyFill="1" applyBorder="1" applyAlignment="1"/>
    <xf numFmtId="0" fontId="3" fillId="3" borderId="11" xfId="0" applyFont="1" applyFill="1" applyBorder="1" applyAlignment="1"/>
    <xf numFmtId="0" fontId="3" fillId="3" borderId="11" xfId="0" applyFont="1" applyFill="1" applyBorder="1"/>
    <xf numFmtId="0" fontId="3" fillId="3" borderId="13" xfId="0" applyFont="1" applyFill="1" applyBorder="1"/>
    <xf numFmtId="0" fontId="5" fillId="3" borderId="0" xfId="0" applyFont="1" applyFill="1" applyBorder="1" applyAlignment="1">
      <alignment horizontal="left" vertical="top"/>
    </xf>
    <xf numFmtId="0" fontId="9" fillId="3" borderId="0" xfId="0" applyFont="1" applyFill="1" applyBorder="1" applyAlignment="1">
      <alignment horizontal="left" vertical="top"/>
    </xf>
    <xf numFmtId="0" fontId="8" fillId="3" borderId="0" xfId="0" applyFont="1" applyFill="1" applyBorder="1" applyAlignment="1">
      <alignment horizontal="left" vertical="top" wrapText="1"/>
    </xf>
    <xf numFmtId="0" fontId="11" fillId="3" borderId="0" xfId="0" applyFont="1" applyFill="1" applyBorder="1" applyAlignment="1">
      <alignment horizontal="left" vertical="top"/>
    </xf>
    <xf numFmtId="0" fontId="12" fillId="3" borderId="0" xfId="0" applyFont="1" applyFill="1" applyBorder="1" applyAlignment="1">
      <alignment horizontal="left" vertical="top" wrapText="1"/>
    </xf>
    <xf numFmtId="0" fontId="12" fillId="3" borderId="0" xfId="0" applyFont="1" applyFill="1" applyBorder="1" applyAlignment="1">
      <alignment horizontal="left" vertical="top"/>
    </xf>
    <xf numFmtId="0" fontId="11" fillId="3" borderId="1" xfId="0" applyFont="1" applyFill="1" applyBorder="1" applyAlignment="1">
      <alignment vertical="top"/>
    </xf>
    <xf numFmtId="0" fontId="11" fillId="3" borderId="10" xfId="0" applyFont="1" applyFill="1" applyBorder="1" applyAlignment="1">
      <alignment horizontal="left" vertical="top"/>
    </xf>
    <xf numFmtId="0" fontId="11" fillId="3" borderId="11" xfId="0" applyFont="1" applyFill="1" applyBorder="1" applyAlignment="1">
      <alignment horizontal="left" vertical="top"/>
    </xf>
    <xf numFmtId="0" fontId="11" fillId="3" borderId="13" xfId="0" applyFont="1" applyFill="1" applyBorder="1" applyAlignment="1">
      <alignment horizontal="left" vertical="top"/>
    </xf>
    <xf numFmtId="0" fontId="11" fillId="3" borderId="0" xfId="0" applyFont="1" applyFill="1" applyAlignment="1">
      <alignment horizontal="left" vertical="top"/>
    </xf>
    <xf numFmtId="0" fontId="2" fillId="3" borderId="0" xfId="0" applyFont="1" applyFill="1" applyBorder="1" applyAlignment="1">
      <alignment horizontal="left" vertical="top" wrapText="1"/>
    </xf>
    <xf numFmtId="0" fontId="3" fillId="3" borderId="10" xfId="0" applyFont="1" applyFill="1" applyBorder="1" applyAlignment="1">
      <alignment horizontal="left" vertical="top"/>
    </xf>
    <xf numFmtId="0" fontId="3" fillId="3" borderId="11" xfId="0" applyFont="1" applyFill="1" applyBorder="1" applyAlignment="1">
      <alignment horizontal="left" vertical="top"/>
    </xf>
    <xf numFmtId="0" fontId="3" fillId="3" borderId="13" xfId="0" applyFont="1" applyFill="1" applyBorder="1" applyAlignment="1">
      <alignment horizontal="left" vertical="top"/>
    </xf>
    <xf numFmtId="0" fontId="3" fillId="3" borderId="9" xfId="0" applyFont="1" applyFill="1" applyBorder="1"/>
    <xf numFmtId="0" fontId="6" fillId="13" borderId="5" xfId="0" applyFont="1" applyFill="1" applyBorder="1" applyAlignment="1">
      <alignment horizontal="left" vertical="top" wrapText="1"/>
    </xf>
    <xf numFmtId="0" fontId="3" fillId="0" borderId="1" xfId="0" applyFont="1" applyBorder="1" applyAlignment="1">
      <alignment horizontal="left" vertical="top" wrapText="1"/>
    </xf>
    <xf numFmtId="0" fontId="13" fillId="8" borderId="1" xfId="0" applyFont="1" applyFill="1" applyBorder="1" applyAlignment="1">
      <alignment vertical="top"/>
    </xf>
    <xf numFmtId="0" fontId="13" fillId="8" borderId="1" xfId="0" applyFont="1" applyFill="1" applyBorder="1" applyAlignment="1">
      <alignment horizontal="left" vertical="top"/>
    </xf>
    <xf numFmtId="0" fontId="13" fillId="5" borderId="1" xfId="0" applyFont="1" applyFill="1" applyBorder="1" applyAlignment="1">
      <alignment horizontal="left" vertical="top"/>
    </xf>
    <xf numFmtId="0" fontId="13" fillId="0" borderId="1" xfId="0" applyFont="1" applyBorder="1" applyAlignment="1">
      <alignment horizontal="left" vertical="top"/>
    </xf>
    <xf numFmtId="0" fontId="13" fillId="10" borderId="1" xfId="0" applyFont="1" applyFill="1" applyBorder="1" applyAlignment="1">
      <alignment horizontal="left" vertical="top"/>
    </xf>
    <xf numFmtId="0" fontId="13" fillId="0" borderId="1" xfId="0" applyFont="1" applyBorder="1" applyAlignment="1">
      <alignment horizontal="left" vertical="top" wrapText="1"/>
    </xf>
    <xf numFmtId="0" fontId="13" fillId="10" borderId="5" xfId="0" applyFont="1" applyFill="1" applyBorder="1" applyAlignment="1">
      <alignment horizontal="left" vertical="top" wrapText="1"/>
    </xf>
    <xf numFmtId="0" fontId="13" fillId="6" borderId="6" xfId="0" applyFont="1" applyFill="1" applyBorder="1" applyAlignment="1">
      <alignment horizontal="left" vertical="top"/>
    </xf>
    <xf numFmtId="0" fontId="13" fillId="12" borderId="6" xfId="0" applyFont="1" applyFill="1" applyBorder="1" applyAlignment="1">
      <alignment horizontal="left" vertical="top"/>
    </xf>
    <xf numFmtId="0" fontId="13" fillId="0" borderId="25" xfId="0" applyFont="1" applyBorder="1" applyAlignment="1">
      <alignment horizontal="left" vertical="top"/>
    </xf>
    <xf numFmtId="0" fontId="13" fillId="6" borderId="1" xfId="0" applyFont="1" applyFill="1" applyBorder="1" applyAlignment="1">
      <alignment horizontal="left" vertical="top"/>
    </xf>
    <xf numFmtId="0" fontId="13" fillId="10" borderId="5" xfId="0" applyFont="1" applyFill="1" applyBorder="1" applyAlignment="1">
      <alignment vertical="top" wrapText="1"/>
    </xf>
    <xf numFmtId="0" fontId="13" fillId="10" borderId="17" xfId="0" applyFont="1" applyFill="1" applyBorder="1" applyAlignment="1">
      <alignment vertical="top" wrapText="1"/>
    </xf>
    <xf numFmtId="0" fontId="11" fillId="3" borderId="14" xfId="0" applyFont="1" applyFill="1" applyBorder="1" applyAlignment="1">
      <alignment vertical="top"/>
    </xf>
    <xf numFmtId="0" fontId="13" fillId="2" borderId="1" xfId="0" applyFont="1" applyFill="1" applyBorder="1" applyAlignment="1">
      <alignment horizontal="left" vertical="top"/>
    </xf>
    <xf numFmtId="0" fontId="13" fillId="12" borderId="1" xfId="0" applyFont="1" applyFill="1" applyBorder="1" applyAlignment="1">
      <alignment horizontal="left" vertical="top"/>
    </xf>
    <xf numFmtId="0" fontId="13" fillId="7" borderId="1" xfId="0" applyFont="1" applyFill="1" applyBorder="1" applyAlignment="1">
      <alignment horizontal="left" vertical="top"/>
    </xf>
    <xf numFmtId="0" fontId="13" fillId="0" borderId="0" xfId="0" applyFont="1" applyFill="1" applyAlignment="1">
      <alignment horizontal="left" vertical="top"/>
    </xf>
    <xf numFmtId="0" fontId="13" fillId="0" borderId="0" xfId="0" applyFont="1" applyAlignment="1">
      <alignment horizontal="left" vertical="top"/>
    </xf>
    <xf numFmtId="0" fontId="13" fillId="7" borderId="6" xfId="0" applyFont="1" applyFill="1" applyBorder="1" applyAlignment="1">
      <alignment horizontal="left" vertical="top"/>
    </xf>
    <xf numFmtId="0" fontId="13" fillId="2" borderId="1" xfId="0" applyFont="1" applyFill="1" applyBorder="1" applyAlignment="1">
      <alignment vertical="center"/>
    </xf>
    <xf numFmtId="0" fontId="13" fillId="10" borderId="5" xfId="0" applyFont="1" applyFill="1" applyBorder="1" applyAlignment="1">
      <alignment vertical="center" wrapText="1"/>
    </xf>
    <xf numFmtId="0" fontId="13" fillId="0" borderId="1" xfId="0" applyFont="1" applyBorder="1" applyAlignment="1">
      <alignment vertical="center"/>
    </xf>
    <xf numFmtId="0" fontId="13" fillId="0" borderId="25" xfId="0" applyFont="1" applyBorder="1" applyAlignment="1">
      <alignment vertical="center"/>
    </xf>
    <xf numFmtId="0" fontId="13" fillId="0" borderId="0" xfId="0" applyFont="1" applyFill="1" applyAlignment="1">
      <alignment vertical="center"/>
    </xf>
    <xf numFmtId="0" fontId="13" fillId="0" borderId="0" xfId="0" applyFont="1" applyAlignment="1">
      <alignment vertical="center"/>
    </xf>
    <xf numFmtId="0" fontId="13" fillId="4" borderId="1" xfId="0" applyFont="1" applyFill="1" applyBorder="1" applyAlignment="1">
      <alignment horizontal="left" vertical="top"/>
    </xf>
    <xf numFmtId="0" fontId="13" fillId="0" borderId="1" xfId="0" applyFont="1" applyFill="1" applyBorder="1" applyAlignment="1">
      <alignment horizontal="left" vertical="top"/>
    </xf>
    <xf numFmtId="0" fontId="13" fillId="0" borderId="25" xfId="0" applyFont="1" applyFill="1" applyBorder="1" applyAlignment="1">
      <alignment horizontal="left" vertical="top"/>
    </xf>
    <xf numFmtId="2" fontId="13" fillId="7" borderId="1" xfId="0" applyNumberFormat="1" applyFont="1" applyFill="1" applyBorder="1" applyAlignment="1">
      <alignment horizontal="left" vertical="top"/>
    </xf>
    <xf numFmtId="2" fontId="3" fillId="7" borderId="1" xfId="0" applyNumberFormat="1" applyFont="1" applyFill="1" applyBorder="1" applyAlignment="1">
      <alignment horizontal="left" vertical="top"/>
    </xf>
    <xf numFmtId="2" fontId="13" fillId="7" borderId="6" xfId="0" applyNumberFormat="1" applyFont="1" applyFill="1" applyBorder="1" applyAlignment="1">
      <alignment horizontal="left" vertical="top"/>
    </xf>
    <xf numFmtId="0" fontId="2" fillId="2" borderId="1" xfId="0" applyFont="1" applyFill="1" applyBorder="1" applyAlignment="1">
      <alignment horizontal="left" vertical="top"/>
    </xf>
    <xf numFmtId="0" fontId="2" fillId="8" borderId="1" xfId="0" applyFont="1" applyFill="1" applyBorder="1" applyAlignment="1">
      <alignment vertical="top"/>
    </xf>
    <xf numFmtId="0" fontId="2" fillId="8" borderId="1" xfId="0" applyFont="1" applyFill="1" applyBorder="1" applyAlignment="1">
      <alignment horizontal="left" vertical="top"/>
    </xf>
    <xf numFmtId="0" fontId="2" fillId="5" borderId="1" xfId="0" applyFont="1" applyFill="1" applyBorder="1" applyAlignment="1">
      <alignment horizontal="left" vertical="top"/>
    </xf>
    <xf numFmtId="0" fontId="2" fillId="0" borderId="1" xfId="0" applyFont="1" applyBorder="1" applyAlignment="1">
      <alignment horizontal="left" vertical="top"/>
    </xf>
    <xf numFmtId="0" fontId="2" fillId="0" borderId="25" xfId="0" applyFont="1" applyBorder="1" applyAlignment="1">
      <alignment horizontal="left" vertical="top"/>
    </xf>
    <xf numFmtId="0" fontId="2" fillId="6" borderId="1" xfId="0" applyFont="1" applyFill="1" applyBorder="1" applyAlignment="1">
      <alignment horizontal="left" vertical="top"/>
    </xf>
    <xf numFmtId="0" fontId="2" fillId="12" borderId="1" xfId="0" applyFont="1" applyFill="1" applyBorder="1" applyAlignment="1">
      <alignment horizontal="left" vertical="top"/>
    </xf>
    <xf numFmtId="2" fontId="2" fillId="7" borderId="1" xfId="0" applyNumberFormat="1" applyFont="1" applyFill="1" applyBorder="1" applyAlignment="1">
      <alignment horizontal="left" vertical="top"/>
    </xf>
    <xf numFmtId="0" fontId="2" fillId="0" borderId="0" xfId="0" applyFont="1" applyFill="1" applyAlignment="1">
      <alignment horizontal="left" vertical="top"/>
    </xf>
    <xf numFmtId="0" fontId="2" fillId="0" borderId="0" xfId="0" applyFont="1" applyAlignment="1">
      <alignment horizontal="left" vertical="top"/>
    </xf>
    <xf numFmtId="0" fontId="3" fillId="2" borderId="6" xfId="0" applyFont="1" applyFill="1" applyBorder="1" applyAlignment="1">
      <alignment horizontal="left" vertical="top"/>
    </xf>
    <xf numFmtId="0" fontId="3" fillId="3" borderId="1" xfId="0" applyFont="1" applyFill="1" applyBorder="1" applyAlignment="1">
      <alignment horizontal="left" vertical="top"/>
    </xf>
    <xf numFmtId="0" fontId="8" fillId="3" borderId="0" xfId="0" applyFont="1" applyFill="1" applyBorder="1" applyAlignment="1">
      <alignment horizontal="center"/>
    </xf>
    <xf numFmtId="0" fontId="2" fillId="0" borderId="1" xfId="0" applyFont="1" applyBorder="1" applyAlignment="1">
      <alignment horizontal="left" vertical="top" wrapText="1"/>
    </xf>
    <xf numFmtId="0" fontId="16" fillId="3" borderId="1" xfId="0" applyFont="1" applyFill="1" applyBorder="1" applyAlignment="1"/>
    <xf numFmtId="0" fontId="16" fillId="3" borderId="1" xfId="0" applyFont="1" applyFill="1" applyBorder="1"/>
    <xf numFmtId="0" fontId="2" fillId="7" borderId="1" xfId="0" applyFont="1" applyFill="1" applyBorder="1" applyAlignment="1">
      <alignment horizontal="left" vertical="top"/>
    </xf>
    <xf numFmtId="0" fontId="17" fillId="14" borderId="1" xfId="1" applyFont="1" applyBorder="1" applyAlignment="1">
      <alignment horizontal="left"/>
    </xf>
    <xf numFmtId="0" fontId="2" fillId="10" borderId="5" xfId="0" applyFont="1" applyFill="1" applyBorder="1" applyAlignment="1">
      <alignment vertical="top" wrapText="1"/>
    </xf>
    <xf numFmtId="0" fontId="2" fillId="5" borderId="1" xfId="0" applyFont="1" applyFill="1" applyBorder="1" applyAlignment="1">
      <alignment vertical="top"/>
    </xf>
    <xf numFmtId="0" fontId="2" fillId="0" borderId="1" xfId="0" applyFont="1" applyFill="1" applyBorder="1" applyAlignment="1">
      <alignment vertical="top"/>
    </xf>
    <xf numFmtId="0" fontId="2" fillId="0" borderId="8" xfId="0" applyFont="1" applyFill="1" applyBorder="1" applyAlignment="1">
      <alignment vertical="top"/>
    </xf>
    <xf numFmtId="0" fontId="2" fillId="6" borderId="1" xfId="0" applyFont="1" applyFill="1" applyBorder="1" applyAlignment="1">
      <alignment vertical="top"/>
    </xf>
    <xf numFmtId="0" fontId="2" fillId="12" borderId="1" xfId="0" applyFont="1" applyFill="1" applyBorder="1" applyAlignment="1">
      <alignment vertical="top"/>
    </xf>
    <xf numFmtId="0" fontId="2" fillId="7" borderId="1" xfId="0" applyFont="1" applyFill="1" applyBorder="1" applyAlignment="1">
      <alignment vertical="top"/>
    </xf>
    <xf numFmtId="0" fontId="2" fillId="0" borderId="1" xfId="0" applyFont="1" applyBorder="1" applyAlignment="1">
      <alignment vertical="top"/>
    </xf>
    <xf numFmtId="0" fontId="2" fillId="0" borderId="8" xfId="0" applyFont="1" applyBorder="1" applyAlignment="1">
      <alignment vertical="top"/>
    </xf>
    <xf numFmtId="0" fontId="2" fillId="10" borderId="17" xfId="0" applyFont="1" applyFill="1" applyBorder="1" applyAlignment="1">
      <alignment vertical="top" wrapText="1"/>
    </xf>
    <xf numFmtId="0" fontId="2" fillId="8" borderId="11" xfId="0" applyFont="1" applyFill="1" applyBorder="1" applyAlignment="1">
      <alignment vertical="top"/>
    </xf>
    <xf numFmtId="0" fontId="2" fillId="5" borderId="11" xfId="0" applyFont="1" applyFill="1" applyBorder="1" applyAlignment="1">
      <alignment vertical="top"/>
    </xf>
    <xf numFmtId="0" fontId="2" fillId="0" borderId="11" xfId="0" applyFont="1" applyBorder="1" applyAlignment="1">
      <alignment vertical="top"/>
    </xf>
    <xf numFmtId="0" fontId="2" fillId="6" borderId="6" xfId="0" applyFont="1" applyFill="1" applyBorder="1" applyAlignment="1">
      <alignment vertical="top"/>
    </xf>
    <xf numFmtId="0" fontId="2" fillId="12" borderId="6" xfId="0" applyFont="1" applyFill="1" applyBorder="1" applyAlignment="1">
      <alignment vertical="top"/>
    </xf>
    <xf numFmtId="0" fontId="2" fillId="7" borderId="6" xfId="0" applyFont="1" applyFill="1" applyBorder="1" applyAlignment="1">
      <alignment vertical="top"/>
    </xf>
    <xf numFmtId="0" fontId="8" fillId="3" borderId="0" xfId="0" applyFont="1" applyFill="1" applyBorder="1" applyAlignment="1"/>
    <xf numFmtId="0" fontId="8" fillId="3" borderId="10" xfId="0" applyFont="1" applyFill="1" applyBorder="1" applyAlignment="1"/>
    <xf numFmtId="0" fontId="8" fillId="3" borderId="11" xfId="0" applyFont="1" applyFill="1" applyBorder="1" applyAlignment="1"/>
    <xf numFmtId="0" fontId="8" fillId="3" borderId="12" xfId="0" applyFont="1" applyFill="1" applyBorder="1"/>
    <xf numFmtId="0" fontId="8" fillId="3" borderId="11" xfId="0" applyFont="1" applyFill="1" applyBorder="1"/>
    <xf numFmtId="0" fontId="8" fillId="3" borderId="13" xfId="0" applyFont="1" applyFill="1" applyBorder="1"/>
    <xf numFmtId="0" fontId="2" fillId="3" borderId="0" xfId="0" applyFont="1" applyFill="1" applyBorder="1" applyAlignment="1"/>
    <xf numFmtId="0" fontId="2" fillId="3" borderId="0" xfId="0" applyFont="1" applyFill="1" applyBorder="1"/>
    <xf numFmtId="0" fontId="8" fillId="3" borderId="0" xfId="0" applyFont="1" applyFill="1" applyBorder="1"/>
    <xf numFmtId="0" fontId="2" fillId="9" borderId="1" xfId="0" applyFont="1" applyFill="1" applyBorder="1" applyAlignment="1">
      <alignment horizontal="left" vertical="top" wrapText="1"/>
    </xf>
    <xf numFmtId="0" fontId="2" fillId="8" borderId="1" xfId="0" applyFont="1" applyFill="1" applyBorder="1" applyAlignment="1">
      <alignment horizontal="left" vertical="top" wrapText="1"/>
    </xf>
    <xf numFmtId="0" fontId="2" fillId="5" borderId="1" xfId="0" applyFont="1" applyFill="1" applyBorder="1" applyAlignment="1">
      <alignment horizontal="left" vertical="top" wrapText="1"/>
    </xf>
    <xf numFmtId="0" fontId="2" fillId="2" borderId="1" xfId="0" applyFont="1" applyFill="1" applyBorder="1" applyAlignment="1">
      <alignment horizontal="left" vertical="top" wrapText="1"/>
    </xf>
    <xf numFmtId="0" fontId="2" fillId="8" borderId="19" xfId="0" applyFont="1" applyFill="1" applyBorder="1" applyAlignment="1"/>
    <xf numFmtId="0" fontId="2" fillId="5" borderId="19" xfId="0" applyFont="1" applyFill="1" applyBorder="1" applyAlignment="1"/>
    <xf numFmtId="0" fontId="2" fillId="0" borderId="19" xfId="0" applyFont="1" applyBorder="1" applyAlignment="1"/>
    <xf numFmtId="0" fontId="2" fillId="0" borderId="24" xfId="0" applyFont="1" applyBorder="1" applyAlignment="1"/>
    <xf numFmtId="0" fontId="2" fillId="6" borderId="7" xfId="0" applyFont="1" applyFill="1" applyBorder="1" applyAlignment="1"/>
    <xf numFmtId="0" fontId="2" fillId="12" borderId="7" xfId="0" applyFont="1" applyFill="1" applyBorder="1" applyAlignment="1"/>
    <xf numFmtId="0" fontId="2" fillId="12" borderId="7" xfId="0" applyFont="1" applyFill="1" applyBorder="1"/>
    <xf numFmtId="0" fontId="2" fillId="7" borderId="23" xfId="0" applyFont="1" applyFill="1" applyBorder="1"/>
    <xf numFmtId="0" fontId="16" fillId="3" borderId="10" xfId="0" applyFont="1" applyFill="1" applyBorder="1" applyAlignment="1"/>
    <xf numFmtId="0" fontId="16" fillId="3" borderId="15" xfId="0" applyFont="1" applyFill="1" applyBorder="1" applyAlignment="1"/>
    <xf numFmtId="0" fontId="16" fillId="3" borderId="40" xfId="0" applyFont="1" applyFill="1" applyBorder="1"/>
    <xf numFmtId="0" fontId="16" fillId="3" borderId="17" xfId="0" applyFont="1" applyFill="1" applyBorder="1"/>
    <xf numFmtId="0" fontId="16" fillId="3" borderId="13" xfId="0" applyFont="1" applyFill="1" applyBorder="1"/>
    <xf numFmtId="0" fontId="2" fillId="10" borderId="29" xfId="0" applyFont="1" applyFill="1" applyBorder="1" applyAlignment="1">
      <alignment horizontal="left" vertical="top" wrapText="1"/>
    </xf>
    <xf numFmtId="0" fontId="2" fillId="8" borderId="6" xfId="0" applyFont="1" applyFill="1" applyBorder="1" applyAlignment="1">
      <alignment vertical="top"/>
    </xf>
    <xf numFmtId="0" fontId="2" fillId="8" borderId="6" xfId="0" applyFont="1" applyFill="1" applyBorder="1" applyAlignment="1">
      <alignment horizontal="left" vertical="top"/>
    </xf>
    <xf numFmtId="0" fontId="2" fillId="5" borderId="6" xfId="0" applyFont="1" applyFill="1" applyBorder="1" applyAlignment="1">
      <alignment horizontal="left" vertical="top"/>
    </xf>
    <xf numFmtId="0" fontId="2" fillId="0" borderId="6" xfId="0" applyFont="1" applyBorder="1" applyAlignment="1">
      <alignment horizontal="left" vertical="top"/>
    </xf>
    <xf numFmtId="0" fontId="2" fillId="0" borderId="33" xfId="0" applyFont="1" applyBorder="1" applyAlignment="1">
      <alignment horizontal="left" vertical="top"/>
    </xf>
    <xf numFmtId="0" fontId="2" fillId="6" borderId="6" xfId="0" applyFont="1" applyFill="1" applyBorder="1" applyAlignment="1">
      <alignment horizontal="left" vertical="top"/>
    </xf>
    <xf numFmtId="0" fontId="2" fillId="12" borderId="6" xfId="0" applyFont="1" applyFill="1" applyBorder="1" applyAlignment="1">
      <alignment horizontal="left" vertical="top"/>
    </xf>
    <xf numFmtId="0" fontId="2" fillId="7" borderId="6" xfId="0" applyFont="1" applyFill="1" applyBorder="1" applyAlignment="1">
      <alignment horizontal="left" vertical="top"/>
    </xf>
    <xf numFmtId="0" fontId="2" fillId="10" borderId="6" xfId="0" applyFont="1" applyFill="1" applyBorder="1" applyAlignment="1">
      <alignment horizontal="left" vertical="top" wrapText="1"/>
    </xf>
    <xf numFmtId="0" fontId="2" fillId="10" borderId="1" xfId="0" applyFont="1" applyFill="1" applyBorder="1" applyAlignment="1">
      <alignment horizontal="left" vertical="top" wrapText="1"/>
    </xf>
    <xf numFmtId="0" fontId="2" fillId="10" borderId="1" xfId="0" applyFont="1" applyFill="1" applyBorder="1" applyAlignment="1">
      <alignment horizontal="left" vertical="top"/>
    </xf>
    <xf numFmtId="0" fontId="2" fillId="3" borderId="0" xfId="0" applyFont="1" applyFill="1" applyBorder="1" applyAlignment="1">
      <alignment horizontal="left" vertical="top"/>
    </xf>
    <xf numFmtId="0" fontId="16" fillId="3" borderId="18" xfId="0" applyFont="1" applyFill="1" applyBorder="1" applyAlignment="1">
      <alignment horizontal="left" vertical="top"/>
    </xf>
    <xf numFmtId="0" fontId="16" fillId="3" borderId="19" xfId="0" applyFont="1" applyFill="1" applyBorder="1" applyAlignment="1">
      <alignment horizontal="left" vertical="top"/>
    </xf>
    <xf numFmtId="0" fontId="16" fillId="3" borderId="34" xfId="0" applyFont="1" applyFill="1" applyBorder="1" applyAlignment="1">
      <alignment horizontal="left" vertical="top"/>
    </xf>
    <xf numFmtId="0" fontId="8" fillId="3" borderId="0" xfId="0" applyFont="1" applyFill="1" applyBorder="1" applyAlignment="1">
      <alignment horizontal="left" vertical="top"/>
    </xf>
    <xf numFmtId="0" fontId="18" fillId="3" borderId="0" xfId="0" applyFont="1" applyFill="1" applyAlignment="1">
      <alignment horizontal="left" vertical="top"/>
    </xf>
    <xf numFmtId="0" fontId="2" fillId="3" borderId="0" xfId="0" applyFont="1" applyFill="1" applyAlignment="1">
      <alignment horizontal="left" vertical="top"/>
    </xf>
    <xf numFmtId="0" fontId="16" fillId="3" borderId="10" xfId="0" applyFont="1" applyFill="1" applyBorder="1" applyAlignment="1">
      <alignment horizontal="left" vertical="top"/>
    </xf>
    <xf numFmtId="0" fontId="16" fillId="3" borderId="11" xfId="0" applyFont="1" applyFill="1" applyBorder="1" applyAlignment="1">
      <alignment horizontal="left" vertical="top"/>
    </xf>
    <xf numFmtId="0" fontId="16" fillId="3" borderId="13" xfId="0" applyFont="1" applyFill="1" applyBorder="1" applyAlignment="1">
      <alignment horizontal="left" vertical="top"/>
    </xf>
    <xf numFmtId="0" fontId="19" fillId="3" borderId="0" xfId="0" applyFont="1" applyFill="1" applyBorder="1" applyAlignment="1">
      <alignment horizontal="left" vertical="top" wrapText="1"/>
    </xf>
    <xf numFmtId="0" fontId="19" fillId="3" borderId="0" xfId="0" applyFont="1" applyFill="1" applyAlignment="1">
      <alignment horizontal="left" vertical="top"/>
    </xf>
    <xf numFmtId="0" fontId="2" fillId="10" borderId="5" xfId="0" applyFont="1" applyFill="1" applyBorder="1" applyAlignment="1">
      <alignment vertical="center" wrapText="1"/>
    </xf>
    <xf numFmtId="0" fontId="2" fillId="0" borderId="1" xfId="0" applyFont="1" applyBorder="1" applyAlignment="1">
      <alignment vertical="center"/>
    </xf>
    <xf numFmtId="0" fontId="2" fillId="0" borderId="25" xfId="0" applyFont="1" applyBorder="1" applyAlignment="1">
      <alignment vertical="center"/>
    </xf>
    <xf numFmtId="2" fontId="2" fillId="7" borderId="6" xfId="0" applyNumberFormat="1" applyFont="1" applyFill="1" applyBorder="1" applyAlignment="1">
      <alignment horizontal="left" vertical="top"/>
    </xf>
    <xf numFmtId="0" fontId="2" fillId="11" borderId="5" xfId="0" applyFont="1" applyFill="1" applyBorder="1" applyAlignment="1">
      <alignment horizontal="left" vertical="top" wrapText="1"/>
    </xf>
    <xf numFmtId="0" fontId="16" fillId="3" borderId="37" xfId="0" applyFont="1" applyFill="1" applyBorder="1" applyAlignment="1">
      <alignment horizontal="left" vertical="top"/>
    </xf>
    <xf numFmtId="0" fontId="16" fillId="3" borderId="32" xfId="0" applyFont="1" applyFill="1" applyBorder="1" applyAlignment="1">
      <alignment horizontal="left" vertical="top"/>
    </xf>
    <xf numFmtId="0" fontId="16" fillId="3" borderId="39" xfId="0" applyFont="1" applyFill="1" applyBorder="1" applyAlignment="1">
      <alignment horizontal="left" vertical="top"/>
    </xf>
    <xf numFmtId="0" fontId="2" fillId="3" borderId="38" xfId="0" applyFont="1" applyFill="1" applyBorder="1" applyAlignment="1">
      <alignment horizontal="left" vertical="top"/>
    </xf>
    <xf numFmtId="0" fontId="2" fillId="3" borderId="35" xfId="0" applyFont="1" applyFill="1" applyBorder="1" applyAlignment="1">
      <alignment horizontal="left" vertical="top"/>
    </xf>
    <xf numFmtId="0" fontId="8" fillId="3" borderId="0" xfId="0" applyFont="1" applyFill="1" applyAlignment="1">
      <alignment horizontal="left" vertical="top"/>
    </xf>
    <xf numFmtId="0" fontId="2" fillId="0" borderId="1" xfId="0" applyFont="1" applyFill="1" applyBorder="1" applyAlignment="1">
      <alignment horizontal="left" vertical="top"/>
    </xf>
    <xf numFmtId="0" fontId="2" fillId="0" borderId="25" xfId="0" applyFont="1" applyFill="1" applyBorder="1" applyAlignment="1">
      <alignment horizontal="left" vertical="top"/>
    </xf>
    <xf numFmtId="0" fontId="2" fillId="3" borderId="0" xfId="0" applyFont="1" applyFill="1"/>
    <xf numFmtId="2" fontId="16" fillId="3" borderId="0" xfId="0" applyNumberFormat="1" applyFont="1" applyFill="1"/>
    <xf numFmtId="0" fontId="2" fillId="2" borderId="18" xfId="0" applyFont="1" applyFill="1" applyBorder="1" applyAlignment="1"/>
    <xf numFmtId="0" fontId="2" fillId="2" borderId="6" xfId="0" applyFont="1" applyFill="1" applyBorder="1" applyAlignment="1">
      <alignment horizontal="left" vertical="top"/>
    </xf>
    <xf numFmtId="0" fontId="20" fillId="6" borderId="1" xfId="0" applyFont="1" applyFill="1" applyBorder="1" applyAlignment="1">
      <alignment horizontal="left" vertical="top" wrapText="1"/>
    </xf>
    <xf numFmtId="0" fontId="16" fillId="3" borderId="36" xfId="0" applyFont="1" applyFill="1" applyBorder="1" applyAlignment="1">
      <alignment horizontal="left" vertical="top"/>
    </xf>
    <xf numFmtId="0" fontId="16" fillId="3" borderId="42" xfId="0" applyFont="1" applyFill="1" applyBorder="1" applyAlignment="1">
      <alignment horizontal="left" vertical="top"/>
    </xf>
    <xf numFmtId="0" fontId="2" fillId="3" borderId="1" xfId="0" applyFont="1" applyFill="1" applyBorder="1" applyAlignment="1">
      <alignment horizontal="left" vertical="top"/>
    </xf>
    <xf numFmtId="0" fontId="2" fillId="3" borderId="0" xfId="0" applyFont="1" applyFill="1" applyBorder="1" applyAlignment="1">
      <alignment vertical="top"/>
    </xf>
    <xf numFmtId="0" fontId="16" fillId="0" borderId="14" xfId="0" applyFont="1" applyBorder="1" applyAlignment="1">
      <alignment horizontal="left" vertical="top" wrapText="1"/>
    </xf>
    <xf numFmtId="0" fontId="2" fillId="2" borderId="3" xfId="0" applyFont="1" applyFill="1" applyBorder="1" applyAlignment="1">
      <alignment horizontal="left" vertical="top" wrapText="1"/>
    </xf>
    <xf numFmtId="0" fontId="2" fillId="2" borderId="4"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0" borderId="1" xfId="0" applyFont="1" applyBorder="1" applyAlignment="1">
      <alignment horizontal="left" vertical="top"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5" xfId="0" applyFont="1" applyBorder="1" applyAlignment="1">
      <alignment horizontal="left" vertical="top" wrapText="1"/>
    </xf>
    <xf numFmtId="0" fontId="2" fillId="0" borderId="31" xfId="0" applyFont="1" applyBorder="1" applyAlignment="1">
      <alignment horizontal="left" vertical="top" wrapText="1"/>
    </xf>
    <xf numFmtId="0" fontId="2" fillId="0" borderId="32" xfId="0" applyFont="1" applyBorder="1" applyAlignment="1">
      <alignment horizontal="left" vertical="top" wrapText="1"/>
    </xf>
    <xf numFmtId="0" fontId="2" fillId="0" borderId="29" xfId="0" applyFont="1" applyBorder="1" applyAlignment="1">
      <alignment horizontal="left" vertical="top" wrapText="1"/>
    </xf>
    <xf numFmtId="0" fontId="16" fillId="3" borderId="14" xfId="0" applyFont="1" applyFill="1" applyBorder="1" applyAlignment="1">
      <alignment horizontal="left" vertical="top" wrapText="1"/>
    </xf>
    <xf numFmtId="0" fontId="2" fillId="3" borderId="3" xfId="0" applyFont="1" applyFill="1" applyBorder="1" applyAlignment="1">
      <alignment horizontal="left" vertical="top" wrapText="1"/>
    </xf>
    <xf numFmtId="0" fontId="2" fillId="3" borderId="4" xfId="0" applyFont="1" applyFill="1" applyBorder="1" applyAlignment="1">
      <alignment horizontal="left" vertical="top" wrapText="1"/>
    </xf>
    <xf numFmtId="0" fontId="2" fillId="3" borderId="5" xfId="0" applyFont="1" applyFill="1" applyBorder="1" applyAlignment="1">
      <alignment horizontal="left" vertical="top" wrapText="1"/>
    </xf>
    <xf numFmtId="0" fontId="2" fillId="0" borderId="3" xfId="0" applyFont="1" applyBorder="1" applyAlignment="1">
      <alignment vertical="top" wrapText="1"/>
    </xf>
    <xf numFmtId="0" fontId="2" fillId="0" borderId="4" xfId="0" applyFont="1" applyBorder="1" applyAlignment="1">
      <alignment vertical="top" wrapText="1"/>
    </xf>
    <xf numFmtId="0" fontId="2" fillId="0" borderId="5" xfId="0" applyFont="1" applyBorder="1" applyAlignment="1">
      <alignment vertical="top" wrapText="1"/>
    </xf>
    <xf numFmtId="0" fontId="2" fillId="0" borderId="3" xfId="0" applyFont="1" applyFill="1" applyBorder="1" applyAlignment="1">
      <alignment vertical="top" wrapText="1"/>
    </xf>
    <xf numFmtId="0" fontId="2" fillId="0" borderId="4" xfId="0" applyFont="1" applyFill="1" applyBorder="1" applyAlignment="1">
      <alignment vertical="top" wrapText="1"/>
    </xf>
    <xf numFmtId="0" fontId="2" fillId="0" borderId="5" xfId="0" applyFont="1" applyFill="1" applyBorder="1" applyAlignment="1">
      <alignment vertical="top" wrapText="1"/>
    </xf>
    <xf numFmtId="0" fontId="2" fillId="0" borderId="15" xfId="0" applyFont="1" applyBorder="1" applyAlignment="1">
      <alignment vertical="top" wrapText="1"/>
    </xf>
    <xf numFmtId="0" fontId="2" fillId="0" borderId="16" xfId="0" applyFont="1" applyBorder="1" applyAlignment="1">
      <alignment vertical="top" wrapText="1"/>
    </xf>
    <xf numFmtId="0" fontId="2" fillId="0" borderId="17" xfId="0" applyFont="1" applyBorder="1" applyAlignment="1">
      <alignment vertical="top" wrapText="1"/>
    </xf>
    <xf numFmtId="0" fontId="2" fillId="3" borderId="31" xfId="0" applyFont="1" applyFill="1" applyBorder="1" applyAlignment="1">
      <alignment horizontal="left" vertical="top" wrapText="1"/>
    </xf>
    <xf numFmtId="0" fontId="2" fillId="3" borderId="32" xfId="0" applyFont="1" applyFill="1" applyBorder="1" applyAlignment="1">
      <alignment horizontal="left" vertical="top" wrapText="1"/>
    </xf>
    <xf numFmtId="0" fontId="2" fillId="3" borderId="29" xfId="0" applyFont="1" applyFill="1" applyBorder="1" applyAlignment="1">
      <alignment horizontal="left" vertical="top" wrapText="1"/>
    </xf>
    <xf numFmtId="0" fontId="18" fillId="3" borderId="0" xfId="0" applyFont="1" applyFill="1" applyBorder="1" applyAlignment="1">
      <alignment horizontal="left" vertical="top"/>
    </xf>
    <xf numFmtId="0" fontId="18" fillId="3" borderId="0" xfId="0" applyFont="1" applyFill="1" applyBorder="1" applyAlignment="1">
      <alignment horizontal="center"/>
    </xf>
    <xf numFmtId="0" fontId="18" fillId="3" borderId="14" xfId="0" applyFont="1" applyFill="1" applyBorder="1" applyAlignment="1">
      <alignment horizontal="center"/>
    </xf>
    <xf numFmtId="0" fontId="2" fillId="0" borderId="3" xfId="0" applyFont="1" applyFill="1" applyBorder="1" applyAlignment="1">
      <alignment horizontal="left" vertical="top" wrapText="1"/>
    </xf>
    <xf numFmtId="0" fontId="2" fillId="0" borderId="4" xfId="0" applyFont="1" applyFill="1" applyBorder="1" applyAlignment="1">
      <alignment horizontal="left" vertical="top" wrapText="1"/>
    </xf>
    <xf numFmtId="0" fontId="2" fillId="0" borderId="5" xfId="0" applyFont="1" applyFill="1" applyBorder="1" applyAlignment="1">
      <alignment horizontal="left" vertical="top" wrapText="1"/>
    </xf>
    <xf numFmtId="0" fontId="10" fillId="0" borderId="0" xfId="0" applyFont="1" applyFill="1" applyAlignment="1">
      <alignment horizontal="center"/>
    </xf>
    <xf numFmtId="0" fontId="3" fillId="0" borderId="0" xfId="0" applyFont="1" applyFill="1" applyAlignment="1">
      <alignment horizontal="center"/>
    </xf>
    <xf numFmtId="0" fontId="3" fillId="2" borderId="3" xfId="0" applyFont="1" applyFill="1" applyBorder="1" applyAlignment="1">
      <alignment horizontal="left" vertical="top" wrapText="1"/>
    </xf>
    <xf numFmtId="0" fontId="3" fillId="2" borderId="4" xfId="0" applyFont="1" applyFill="1" applyBorder="1" applyAlignment="1">
      <alignment horizontal="left" vertical="top" wrapText="1"/>
    </xf>
    <xf numFmtId="0" fontId="3" fillId="2" borderId="5" xfId="0" applyFont="1" applyFill="1" applyBorder="1" applyAlignment="1">
      <alignment horizontal="left" vertical="top" wrapText="1"/>
    </xf>
    <xf numFmtId="0" fontId="2" fillId="0" borderId="20" xfId="0" applyFont="1" applyBorder="1" applyAlignment="1">
      <alignment wrapText="1"/>
    </xf>
    <xf numFmtId="0" fontId="2" fillId="0" borderId="21" xfId="0" applyFont="1" applyBorder="1" applyAlignment="1">
      <alignment wrapText="1"/>
    </xf>
    <xf numFmtId="0" fontId="2" fillId="0" borderId="22" xfId="0" applyFont="1" applyBorder="1" applyAlignment="1">
      <alignment wrapText="1"/>
    </xf>
    <xf numFmtId="0" fontId="2" fillId="3" borderId="6" xfId="0" applyFont="1" applyFill="1" applyBorder="1" applyAlignment="1">
      <alignment horizontal="left" vertical="top" wrapText="1"/>
    </xf>
    <xf numFmtId="0" fontId="14" fillId="0" borderId="14" xfId="0" applyFont="1" applyFill="1" applyBorder="1" applyAlignment="1">
      <alignment horizontal="center"/>
    </xf>
    <xf numFmtId="0" fontId="16" fillId="3" borderId="14" xfId="0" applyFont="1" applyFill="1" applyBorder="1" applyAlignment="1">
      <alignment horizontal="left" vertical="top"/>
    </xf>
    <xf numFmtId="0" fontId="2" fillId="0" borderId="4" xfId="0" applyFont="1" applyBorder="1" applyAlignment="1">
      <alignment horizontal="left" vertical="top"/>
    </xf>
    <xf numFmtId="0" fontId="2" fillId="0" borderId="5" xfId="0" applyFont="1" applyBorder="1" applyAlignment="1">
      <alignment horizontal="left" vertical="top"/>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5" xfId="0" applyFont="1" applyBorder="1" applyAlignment="1">
      <alignment horizontal="left" vertical="top" wrapText="1"/>
    </xf>
    <xf numFmtId="0" fontId="7" fillId="3" borderId="14" xfId="0" applyFont="1" applyFill="1" applyBorder="1" applyAlignment="1">
      <alignment horizontal="left" vertical="top"/>
    </xf>
    <xf numFmtId="0" fontId="7" fillId="3" borderId="14" xfId="0" applyFont="1" applyFill="1" applyBorder="1" applyAlignment="1">
      <alignment horizontal="center" vertical="top" wrapText="1"/>
    </xf>
    <xf numFmtId="0" fontId="13" fillId="0" borderId="3" xfId="0" applyFont="1" applyBorder="1" applyAlignment="1">
      <alignment horizontal="left" vertical="top" wrapText="1"/>
    </xf>
    <xf numFmtId="0" fontId="13" fillId="0" borderId="4" xfId="0" applyFont="1" applyBorder="1" applyAlignment="1">
      <alignment horizontal="left" vertical="top" wrapText="1"/>
    </xf>
    <xf numFmtId="0" fontId="13" fillId="0" borderId="5" xfId="0" applyFont="1" applyBorder="1" applyAlignment="1">
      <alignment horizontal="left" vertical="top" wrapText="1"/>
    </xf>
    <xf numFmtId="0" fontId="13" fillId="0" borderId="3" xfId="0" applyFont="1" applyFill="1" applyBorder="1" applyAlignment="1">
      <alignment horizontal="left" vertical="top" wrapText="1"/>
    </xf>
    <xf numFmtId="0" fontId="13" fillId="0" borderId="4" xfId="0" applyFont="1" applyFill="1" applyBorder="1" applyAlignment="1">
      <alignment horizontal="left" vertical="top" wrapText="1"/>
    </xf>
    <xf numFmtId="0" fontId="13" fillId="0" borderId="5" xfId="0" applyFont="1" applyFill="1" applyBorder="1" applyAlignment="1">
      <alignment horizontal="left" vertical="top" wrapText="1"/>
    </xf>
    <xf numFmtId="0" fontId="3" fillId="0" borderId="1" xfId="0" applyFont="1" applyBorder="1" applyAlignment="1">
      <alignment horizontal="left" vertical="top" wrapText="1"/>
    </xf>
    <xf numFmtId="0" fontId="8" fillId="3" borderId="14" xfId="0" applyFont="1" applyFill="1" applyBorder="1" applyAlignment="1">
      <alignment horizontal="left" vertical="top" wrapText="1"/>
    </xf>
    <xf numFmtId="0" fontId="8" fillId="0" borderId="14" xfId="0" applyFont="1" applyBorder="1" applyAlignment="1">
      <alignment horizontal="left" vertical="top" wrapText="1"/>
    </xf>
    <xf numFmtId="0" fontId="7" fillId="3" borderId="14" xfId="0" applyFont="1" applyFill="1" applyBorder="1" applyAlignment="1">
      <alignment horizontal="left" vertical="top" wrapText="1"/>
    </xf>
    <xf numFmtId="0" fontId="7" fillId="3" borderId="0" xfId="0" applyFont="1" applyFill="1" applyBorder="1" applyAlignment="1">
      <alignment horizontal="left" vertical="top"/>
    </xf>
    <xf numFmtId="0" fontId="10" fillId="3" borderId="14" xfId="0" applyFont="1" applyFill="1" applyBorder="1" applyAlignment="1">
      <alignment horizontal="left" vertical="top" wrapText="1"/>
    </xf>
    <xf numFmtId="0" fontId="13" fillId="0" borderId="3" xfId="0" applyFont="1" applyBorder="1" applyAlignment="1">
      <alignment vertical="top" wrapText="1"/>
    </xf>
    <xf numFmtId="0" fontId="13" fillId="0" borderId="4" xfId="0" applyFont="1" applyBorder="1" applyAlignment="1">
      <alignment vertical="top" wrapText="1"/>
    </xf>
    <xf numFmtId="0" fontId="13" fillId="0" borderId="5" xfId="0" applyFont="1" applyBorder="1" applyAlignment="1">
      <alignment vertical="top" wrapText="1"/>
    </xf>
    <xf numFmtId="0" fontId="3" fillId="0" borderId="3" xfId="0" applyFont="1" applyFill="1" applyBorder="1" applyAlignment="1">
      <alignment vertical="top" wrapText="1"/>
    </xf>
    <xf numFmtId="0" fontId="3" fillId="0" borderId="4" xfId="0" applyFont="1" applyFill="1" applyBorder="1" applyAlignment="1">
      <alignment vertical="top" wrapText="1"/>
    </xf>
    <xf numFmtId="0" fontId="3" fillId="0" borderId="5" xfId="0" applyFont="1" applyFill="1" applyBorder="1" applyAlignment="1">
      <alignment vertical="top" wrapText="1"/>
    </xf>
    <xf numFmtId="0" fontId="7" fillId="0" borderId="14" xfId="0" applyFont="1" applyFill="1" applyBorder="1" applyAlignment="1">
      <alignment horizontal="center"/>
    </xf>
    <xf numFmtId="0" fontId="13" fillId="0" borderId="3" xfId="0" applyFont="1" applyFill="1" applyBorder="1" applyAlignment="1">
      <alignment vertical="top" wrapText="1"/>
    </xf>
    <xf numFmtId="0" fontId="13" fillId="0" borderId="4" xfId="0" applyFont="1" applyFill="1" applyBorder="1" applyAlignment="1">
      <alignment vertical="top" wrapText="1"/>
    </xf>
    <xf numFmtId="0" fontId="13" fillId="0" borderId="5" xfId="0" applyFont="1" applyFill="1" applyBorder="1" applyAlignment="1">
      <alignment vertical="top" wrapText="1"/>
    </xf>
    <xf numFmtId="0" fontId="3" fillId="0" borderId="3" xfId="0" applyFont="1" applyBorder="1" applyAlignment="1">
      <alignment vertical="top" wrapText="1"/>
    </xf>
    <xf numFmtId="0" fontId="3" fillId="0" borderId="4" xfId="0" applyFont="1" applyBorder="1" applyAlignment="1">
      <alignment vertical="top" wrapText="1"/>
    </xf>
    <xf numFmtId="0" fontId="3" fillId="0" borderId="5" xfId="0" applyFont="1" applyBorder="1" applyAlignment="1">
      <alignment vertical="top" wrapText="1"/>
    </xf>
    <xf numFmtId="0" fontId="8" fillId="3" borderId="0" xfId="0" applyFont="1" applyFill="1" applyBorder="1" applyAlignment="1">
      <alignment horizontal="center"/>
    </xf>
    <xf numFmtId="0" fontId="3" fillId="0" borderId="26" xfId="0" applyFont="1" applyBorder="1" applyAlignment="1">
      <alignment vertical="top" wrapText="1"/>
    </xf>
    <xf numFmtId="0" fontId="3" fillId="0" borderId="28" xfId="0" applyFont="1" applyBorder="1" applyAlignment="1">
      <alignment vertical="top" wrapText="1"/>
    </xf>
    <xf numFmtId="0" fontId="3" fillId="0" borderId="27" xfId="0" applyFont="1" applyBorder="1" applyAlignment="1">
      <alignment vertical="top" wrapText="1"/>
    </xf>
    <xf numFmtId="0" fontId="13" fillId="0" borderId="15" xfId="0" applyFont="1" applyBorder="1" applyAlignment="1">
      <alignment vertical="top" wrapText="1"/>
    </xf>
    <xf numFmtId="0" fontId="13" fillId="0" borderId="16" xfId="0" applyFont="1" applyBorder="1" applyAlignment="1">
      <alignment vertical="top" wrapText="1"/>
    </xf>
    <xf numFmtId="0" fontId="13" fillId="0" borderId="17" xfId="0" applyFont="1" applyBorder="1" applyAlignment="1">
      <alignment vertical="top" wrapText="1"/>
    </xf>
    <xf numFmtId="0" fontId="7" fillId="3" borderId="0" xfId="0" applyFont="1" applyFill="1" applyBorder="1" applyAlignment="1">
      <alignment horizontal="center"/>
    </xf>
    <xf numFmtId="0" fontId="3" fillId="3" borderId="3" xfId="0" applyFont="1" applyFill="1" applyBorder="1" applyAlignment="1">
      <alignment horizontal="left" vertical="top" wrapText="1"/>
    </xf>
    <xf numFmtId="0" fontId="3" fillId="3" borderId="4" xfId="0" applyFont="1" applyFill="1" applyBorder="1" applyAlignment="1">
      <alignment horizontal="left" vertical="top" wrapText="1"/>
    </xf>
    <xf numFmtId="0" fontId="3" fillId="3" borderId="5" xfId="0" applyFont="1" applyFill="1" applyBorder="1" applyAlignment="1">
      <alignment horizontal="left" vertical="top" wrapText="1"/>
    </xf>
    <xf numFmtId="0" fontId="7" fillId="3" borderId="14" xfId="0" applyFont="1" applyFill="1" applyBorder="1" applyAlignment="1">
      <alignment horizontal="center"/>
    </xf>
  </cellXfs>
  <cellStyles count="2">
    <cellStyle name="Normalny" xfId="0" builtinId="0"/>
    <cellStyle name="Obliczenia" xfId="1" builtinId="22"/>
  </cellStyles>
  <dxfs count="0"/>
  <tableStyles count="0" defaultTableStyle="TableStyleMedium9" defaultPivotStyle="PivotStyleLight16"/>
  <colors>
    <mruColors>
      <color rgb="FFCCFF66"/>
      <color rgb="FF99FF33"/>
    </mru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BP455"/>
  <sheetViews>
    <sheetView tabSelected="1" view="pageBreakPreview" topLeftCell="A114" zoomScale="90" zoomScaleNormal="100" zoomScaleSheetLayoutView="90" workbookViewId="0">
      <selection activeCell="D130" sqref="D130"/>
    </sheetView>
  </sheetViews>
  <sheetFormatPr defaultRowHeight="15.75"/>
  <cols>
    <col min="1" max="1" width="5.140625" style="37" customWidth="1"/>
    <col min="2" max="3" width="18.7109375" style="2" customWidth="1"/>
    <col min="4" max="4" width="47.42578125" style="2" customWidth="1"/>
    <col min="5" max="5" width="12.140625" style="79" customWidth="1"/>
    <col min="6" max="6" width="12" style="79" customWidth="1"/>
    <col min="7" max="7" width="26.140625" style="69" customWidth="1"/>
    <col min="8" max="8" width="25.28515625" style="69" customWidth="1"/>
    <col min="9" max="9" width="23.42578125" style="40" customWidth="1"/>
    <col min="10" max="10" width="25.85546875" style="40" customWidth="1"/>
    <col min="11" max="11" width="11.5703125" style="40" customWidth="1"/>
    <col min="12" max="12" width="12.28515625" style="40" customWidth="1"/>
    <col min="13" max="13" width="4.7109375" style="2" hidden="1" customWidth="1"/>
    <col min="14" max="15" width="9.140625" style="2" hidden="1" customWidth="1"/>
    <col min="16" max="16" width="35" style="2" customWidth="1"/>
    <col min="17" max="17" width="16.5703125" style="49" customWidth="1"/>
    <col min="18" max="18" width="17" style="92" customWidth="1"/>
    <col min="19" max="19" width="9.140625" style="92"/>
    <col min="20" max="20" width="13.85546875" style="92" customWidth="1"/>
    <col min="21" max="21" width="20.5703125" style="59" customWidth="1"/>
    <col min="22" max="16384" width="9.140625" style="2"/>
  </cols>
  <sheetData>
    <row r="1" spans="1:68" s="1" customFormat="1"/>
    <row r="2" spans="1:68" s="1" customFormat="1" ht="20.25">
      <c r="E2" s="338" t="s">
        <v>101</v>
      </c>
      <c r="F2" s="339"/>
      <c r="G2" s="339"/>
      <c r="H2" s="339"/>
      <c r="I2" s="339"/>
      <c r="J2" s="339"/>
      <c r="K2" s="339"/>
    </row>
    <row r="3" spans="1:68" s="39" customFormat="1" ht="22.5">
      <c r="A3" s="38"/>
      <c r="B3" s="347" t="s">
        <v>81</v>
      </c>
      <c r="C3" s="347"/>
      <c r="D3" s="347"/>
      <c r="E3" s="113"/>
      <c r="F3" s="113"/>
      <c r="G3" s="38"/>
      <c r="H3" s="38"/>
      <c r="I3" s="38"/>
      <c r="J3" s="38"/>
      <c r="K3" s="38"/>
      <c r="L3" s="38"/>
      <c r="M3" s="38"/>
      <c r="N3" s="38"/>
      <c r="O3" s="38"/>
      <c r="P3" s="38"/>
      <c r="Q3" s="38"/>
      <c r="R3" s="38"/>
      <c r="S3" s="38"/>
      <c r="T3" s="38"/>
      <c r="U3" s="38"/>
      <c r="V3" s="38"/>
      <c r="W3" s="38"/>
      <c r="X3" s="38"/>
      <c r="Y3" s="38"/>
      <c r="Z3" s="38"/>
      <c r="AA3" s="38"/>
      <c r="AB3" s="38"/>
      <c r="AC3" s="38"/>
      <c r="AD3" s="38"/>
      <c r="AE3" s="38"/>
      <c r="AF3" s="38"/>
      <c r="AG3" s="38"/>
      <c r="AH3" s="38"/>
      <c r="AI3" s="38"/>
      <c r="AJ3" s="38"/>
      <c r="AK3" s="38"/>
      <c r="AL3" s="38"/>
      <c r="AM3" s="38"/>
      <c r="AN3" s="38"/>
      <c r="AO3" s="38"/>
      <c r="AP3" s="38"/>
      <c r="AQ3" s="38"/>
      <c r="AR3" s="38"/>
      <c r="AS3" s="38"/>
      <c r="AT3" s="38"/>
      <c r="AU3" s="38"/>
      <c r="AV3" s="38"/>
      <c r="AW3" s="38"/>
      <c r="AX3" s="38"/>
      <c r="AY3" s="38"/>
      <c r="AZ3" s="38"/>
      <c r="BA3" s="38"/>
      <c r="BB3" s="38"/>
      <c r="BC3" s="38"/>
      <c r="BD3" s="38"/>
      <c r="BE3" s="38"/>
      <c r="BF3" s="38"/>
      <c r="BG3" s="38"/>
      <c r="BH3" s="38"/>
      <c r="BI3" s="38"/>
      <c r="BJ3" s="38"/>
      <c r="BK3" s="38"/>
      <c r="BL3" s="38"/>
      <c r="BM3" s="38"/>
      <c r="BN3" s="38"/>
      <c r="BO3" s="38"/>
      <c r="BP3" s="38"/>
    </row>
    <row r="4" spans="1:68" s="5" customFormat="1" ht="48" customHeight="1">
      <c r="A4" s="3" t="s">
        <v>80</v>
      </c>
      <c r="B4" s="340" t="s">
        <v>45</v>
      </c>
      <c r="C4" s="341"/>
      <c r="D4" s="342"/>
      <c r="E4" s="80" t="s">
        <v>96</v>
      </c>
      <c r="F4" s="80" t="s">
        <v>178</v>
      </c>
      <c r="G4" s="70" t="s">
        <v>100</v>
      </c>
      <c r="H4" s="70" t="s">
        <v>47</v>
      </c>
      <c r="I4" s="41" t="s">
        <v>48</v>
      </c>
      <c r="J4" s="41" t="s">
        <v>49</v>
      </c>
      <c r="K4" s="41" t="s">
        <v>50</v>
      </c>
      <c r="L4" s="41" t="s">
        <v>51</v>
      </c>
      <c r="M4" s="3" t="s">
        <v>52</v>
      </c>
      <c r="N4" s="3" t="s">
        <v>53</v>
      </c>
      <c r="O4" s="3" t="s">
        <v>54</v>
      </c>
      <c r="P4" s="3" t="s">
        <v>55</v>
      </c>
      <c r="Q4" s="300" t="s">
        <v>56</v>
      </c>
      <c r="R4" s="93" t="s">
        <v>174</v>
      </c>
      <c r="S4" s="93" t="s">
        <v>175</v>
      </c>
      <c r="T4" s="93" t="s">
        <v>176</v>
      </c>
      <c r="U4" s="60" t="s">
        <v>177</v>
      </c>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row>
    <row r="5" spans="1:68" s="9" customFormat="1" ht="27" customHeight="1">
      <c r="A5" s="6">
        <v>1</v>
      </c>
      <c r="B5" s="323" t="s">
        <v>0</v>
      </c>
      <c r="C5" s="324"/>
      <c r="D5" s="325"/>
      <c r="E5" s="217">
        <v>1</v>
      </c>
      <c r="F5" s="217"/>
      <c r="G5" s="199">
        <f>SUM(E5:F5)</f>
        <v>1</v>
      </c>
      <c r="H5" s="199" t="s">
        <v>1</v>
      </c>
      <c r="I5" s="218">
        <v>5</v>
      </c>
      <c r="J5" s="218" t="s">
        <v>2</v>
      </c>
      <c r="K5" s="218">
        <f>I5*G5</f>
        <v>5</v>
      </c>
      <c r="L5" s="218" t="s">
        <v>2</v>
      </c>
      <c r="M5" s="219"/>
      <c r="N5" s="219"/>
      <c r="O5" s="219"/>
      <c r="P5" s="220"/>
      <c r="Q5" s="221"/>
      <c r="R5" s="222"/>
      <c r="S5" s="222"/>
      <c r="T5" s="222"/>
      <c r="U5" s="223"/>
    </row>
    <row r="6" spans="1:68" s="12" customFormat="1" ht="34.5" customHeight="1">
      <c r="A6" s="6">
        <v>2</v>
      </c>
      <c r="B6" s="320" t="s">
        <v>5</v>
      </c>
      <c r="C6" s="321"/>
      <c r="D6" s="322"/>
      <c r="E6" s="217">
        <v>1</v>
      </c>
      <c r="F6" s="217"/>
      <c r="G6" s="199">
        <f>SUM(E6:F6)</f>
        <v>1</v>
      </c>
      <c r="H6" s="199" t="s">
        <v>1</v>
      </c>
      <c r="I6" s="218">
        <v>1</v>
      </c>
      <c r="J6" s="218" t="s">
        <v>2</v>
      </c>
      <c r="K6" s="218">
        <f t="shared" ref="K6:K9" si="0">I6*G6</f>
        <v>1</v>
      </c>
      <c r="L6" s="218" t="s">
        <v>2</v>
      </c>
      <c r="M6" s="224"/>
      <c r="N6" s="224"/>
      <c r="O6" s="224"/>
      <c r="P6" s="225"/>
      <c r="Q6" s="221"/>
      <c r="R6" s="222"/>
      <c r="S6" s="222"/>
      <c r="T6" s="222"/>
      <c r="U6" s="223"/>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row>
    <row r="7" spans="1:68" s="12" customFormat="1" ht="25.5" customHeight="1">
      <c r="A7" s="6">
        <v>3</v>
      </c>
      <c r="B7" s="320" t="s">
        <v>10</v>
      </c>
      <c r="C7" s="321"/>
      <c r="D7" s="322"/>
      <c r="E7" s="217">
        <v>1</v>
      </c>
      <c r="F7" s="217"/>
      <c r="G7" s="199">
        <f>SUM(E7:F7)</f>
        <v>1</v>
      </c>
      <c r="H7" s="199" t="s">
        <v>1</v>
      </c>
      <c r="I7" s="218">
        <v>10</v>
      </c>
      <c r="J7" s="218" t="s">
        <v>2</v>
      </c>
      <c r="K7" s="218">
        <f t="shared" si="0"/>
        <v>10</v>
      </c>
      <c r="L7" s="218" t="s">
        <v>2</v>
      </c>
      <c r="M7" s="224"/>
      <c r="N7" s="224"/>
      <c r="O7" s="224"/>
      <c r="P7" s="225"/>
      <c r="Q7" s="221"/>
      <c r="R7" s="222"/>
      <c r="S7" s="222"/>
      <c r="T7" s="222"/>
      <c r="U7" s="223"/>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row>
    <row r="8" spans="1:68" s="12" customFormat="1" ht="20.25" customHeight="1" thickBot="1">
      <c r="A8" s="6">
        <v>4</v>
      </c>
      <c r="B8" s="320" t="s">
        <v>11</v>
      </c>
      <c r="C8" s="321"/>
      <c r="D8" s="322"/>
      <c r="E8" s="217">
        <v>4</v>
      </c>
      <c r="F8" s="217"/>
      <c r="G8" s="199">
        <f>SUM(E8:F8)</f>
        <v>4</v>
      </c>
      <c r="H8" s="199" t="s">
        <v>1</v>
      </c>
      <c r="I8" s="218">
        <v>1000</v>
      </c>
      <c r="J8" s="218" t="s">
        <v>2</v>
      </c>
      <c r="K8" s="218">
        <f t="shared" si="0"/>
        <v>4000</v>
      </c>
      <c r="L8" s="218" t="s">
        <v>2</v>
      </c>
      <c r="M8" s="224"/>
      <c r="N8" s="224"/>
      <c r="O8" s="224"/>
      <c r="P8" s="225"/>
      <c r="Q8" s="221"/>
      <c r="R8" s="222"/>
      <c r="S8" s="222"/>
      <c r="T8" s="222"/>
      <c r="U8" s="223"/>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row>
    <row r="9" spans="1:68" s="12" customFormat="1" ht="27" customHeight="1" thickBot="1">
      <c r="A9" s="15">
        <v>5</v>
      </c>
      <c r="B9" s="326" t="s">
        <v>22</v>
      </c>
      <c r="C9" s="327"/>
      <c r="D9" s="328"/>
      <c r="E9" s="226">
        <v>6</v>
      </c>
      <c r="F9" s="226"/>
      <c r="G9" s="199">
        <f>SUM(E9:F9)</f>
        <v>6</v>
      </c>
      <c r="H9" s="227" t="s">
        <v>1</v>
      </c>
      <c r="I9" s="228">
        <v>10</v>
      </c>
      <c r="J9" s="228" t="s">
        <v>2</v>
      </c>
      <c r="K9" s="218">
        <f t="shared" si="0"/>
        <v>60</v>
      </c>
      <c r="L9" s="228" t="s">
        <v>2</v>
      </c>
      <c r="M9" s="229"/>
      <c r="N9" s="229"/>
      <c r="O9" s="229"/>
      <c r="P9" s="225"/>
      <c r="Q9" s="230"/>
      <c r="R9" s="231"/>
      <c r="S9" s="231"/>
      <c r="T9" s="231"/>
      <c r="U9" s="232"/>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row>
    <row r="10" spans="1:68" s="131" customFormat="1" ht="21.75" customHeight="1" thickBot="1">
      <c r="A10" s="125"/>
      <c r="B10" s="233"/>
      <c r="C10" s="233"/>
      <c r="D10" s="233"/>
      <c r="E10" s="233"/>
      <c r="F10" s="233"/>
      <c r="G10" s="233"/>
      <c r="H10" s="233"/>
      <c r="I10" s="233"/>
      <c r="J10" s="233"/>
      <c r="K10" s="233"/>
      <c r="L10" s="233"/>
      <c r="M10" s="233"/>
      <c r="N10" s="233"/>
      <c r="O10" s="233"/>
      <c r="P10" s="233"/>
      <c r="Q10" s="234"/>
      <c r="R10" s="235"/>
      <c r="S10" s="236"/>
      <c r="T10" s="237"/>
      <c r="U10" s="238"/>
    </row>
    <row r="11" spans="1:68" s="133" customFormat="1" ht="21.75" customHeight="1">
      <c r="A11" s="26"/>
      <c r="B11" s="239"/>
      <c r="C11" s="239"/>
      <c r="D11" s="239"/>
      <c r="E11" s="239"/>
      <c r="F11" s="239"/>
      <c r="G11" s="239"/>
      <c r="H11" s="239"/>
      <c r="I11" s="239"/>
      <c r="J11" s="239"/>
      <c r="K11" s="239"/>
      <c r="L11" s="239"/>
      <c r="M11" s="239"/>
      <c r="N11" s="239"/>
      <c r="O11" s="239"/>
      <c r="P11" s="239"/>
      <c r="Q11" s="239"/>
      <c r="R11" s="239"/>
      <c r="S11" s="240"/>
      <c r="T11" s="240"/>
      <c r="U11" s="240"/>
    </row>
    <row r="12" spans="1:68" s="131" customFormat="1" ht="21.75" customHeight="1">
      <c r="A12" s="125"/>
      <c r="B12" s="333" t="s">
        <v>82</v>
      </c>
      <c r="C12" s="333"/>
      <c r="D12" s="333"/>
      <c r="E12" s="211"/>
      <c r="F12" s="211"/>
      <c r="G12" s="233"/>
      <c r="H12" s="233"/>
      <c r="I12" s="233"/>
      <c r="J12" s="233"/>
      <c r="K12" s="233"/>
      <c r="L12" s="233"/>
      <c r="M12" s="233"/>
      <c r="N12" s="233"/>
      <c r="O12" s="233"/>
      <c r="P12" s="233"/>
      <c r="Q12" s="233"/>
      <c r="R12" s="233"/>
      <c r="S12" s="241"/>
      <c r="T12" s="241"/>
      <c r="U12" s="241"/>
    </row>
    <row r="13" spans="1:68" s="5" customFormat="1" ht="53.25" customHeight="1">
      <c r="A13" s="3" t="s">
        <v>80</v>
      </c>
      <c r="B13" s="306" t="s">
        <v>45</v>
      </c>
      <c r="C13" s="307"/>
      <c r="D13" s="308"/>
      <c r="E13" s="89" t="s">
        <v>96</v>
      </c>
      <c r="F13" s="89" t="s">
        <v>178</v>
      </c>
      <c r="G13" s="242" t="s">
        <v>100</v>
      </c>
      <c r="H13" s="243" t="s">
        <v>47</v>
      </c>
      <c r="I13" s="244" t="s">
        <v>48</v>
      </c>
      <c r="J13" s="244" t="s">
        <v>49</v>
      </c>
      <c r="K13" s="244" t="s">
        <v>50</v>
      </c>
      <c r="L13" s="244" t="s">
        <v>51</v>
      </c>
      <c r="M13" s="245" t="s">
        <v>52</v>
      </c>
      <c r="N13" s="245" t="s">
        <v>53</v>
      </c>
      <c r="O13" s="245" t="s">
        <v>54</v>
      </c>
      <c r="P13" s="245" t="s">
        <v>55</v>
      </c>
      <c r="Q13" s="300" t="s">
        <v>56</v>
      </c>
      <c r="R13" s="93" t="s">
        <v>174</v>
      </c>
      <c r="S13" s="93" t="s">
        <v>175</v>
      </c>
      <c r="T13" s="93" t="s">
        <v>176</v>
      </c>
      <c r="U13" s="60" t="s">
        <v>177</v>
      </c>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row>
    <row r="14" spans="1:68" ht="39" customHeight="1" thickBot="1">
      <c r="A14" s="298">
        <v>1</v>
      </c>
      <c r="B14" s="343" t="s">
        <v>181</v>
      </c>
      <c r="C14" s="344"/>
      <c r="D14" s="345"/>
      <c r="E14" s="84">
        <v>1</v>
      </c>
      <c r="F14" s="84"/>
      <c r="G14" s="199">
        <f>SUM(E14:F14)</f>
        <v>1</v>
      </c>
      <c r="H14" s="246" t="s">
        <v>64</v>
      </c>
      <c r="I14" s="247">
        <v>1</v>
      </c>
      <c r="J14" s="247" t="s">
        <v>2</v>
      </c>
      <c r="K14" s="247">
        <v>1</v>
      </c>
      <c r="L14" s="247" t="s">
        <v>2</v>
      </c>
      <c r="M14" s="248"/>
      <c r="N14" s="248"/>
      <c r="O14" s="248"/>
      <c r="P14" s="249"/>
      <c r="Q14" s="250"/>
      <c r="R14" s="251"/>
      <c r="S14" s="252"/>
      <c r="T14" s="252"/>
      <c r="U14" s="253"/>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row>
    <row r="15" spans="1:68" s="133" customFormat="1" ht="22.5" customHeight="1" thickBot="1">
      <c r="A15" s="239"/>
      <c r="B15" s="136"/>
      <c r="C15" s="136"/>
      <c r="D15" s="136"/>
      <c r="E15" s="136"/>
      <c r="F15" s="136"/>
      <c r="G15" s="239"/>
      <c r="H15" s="239"/>
      <c r="I15" s="239"/>
      <c r="J15" s="239"/>
      <c r="K15" s="239"/>
      <c r="L15" s="239"/>
      <c r="M15" s="239"/>
      <c r="N15" s="239"/>
      <c r="O15" s="239"/>
      <c r="P15" s="239"/>
      <c r="Q15" s="254"/>
      <c r="R15" s="255"/>
      <c r="S15" s="256"/>
      <c r="T15" s="257"/>
      <c r="U15" s="258"/>
    </row>
    <row r="16" spans="1:68" s="131" customFormat="1" ht="54" customHeight="1">
      <c r="A16" s="233"/>
      <c r="B16" s="333" t="s">
        <v>83</v>
      </c>
      <c r="C16" s="333"/>
      <c r="D16" s="333"/>
      <c r="E16" s="211"/>
      <c r="F16" s="211"/>
      <c r="G16" s="233"/>
      <c r="H16" s="233"/>
      <c r="I16" s="233"/>
      <c r="J16" s="233"/>
      <c r="K16" s="233"/>
      <c r="L16" s="233"/>
      <c r="M16" s="233"/>
      <c r="N16" s="233"/>
      <c r="O16" s="233"/>
      <c r="P16" s="233"/>
      <c r="Q16" s="233"/>
      <c r="R16" s="233"/>
      <c r="S16" s="241"/>
      <c r="T16" s="241"/>
      <c r="U16" s="241"/>
    </row>
    <row r="17" spans="1:68" s="5" customFormat="1" ht="54" customHeight="1">
      <c r="A17" s="245" t="s">
        <v>80</v>
      </c>
      <c r="B17" s="306" t="s">
        <v>45</v>
      </c>
      <c r="C17" s="307"/>
      <c r="D17" s="308"/>
      <c r="E17" s="89" t="s">
        <v>96</v>
      </c>
      <c r="F17" s="89" t="s">
        <v>178</v>
      </c>
      <c r="G17" s="242" t="s">
        <v>100</v>
      </c>
      <c r="H17" s="243" t="s">
        <v>47</v>
      </c>
      <c r="I17" s="244" t="s">
        <v>48</v>
      </c>
      <c r="J17" s="244" t="s">
        <v>49</v>
      </c>
      <c r="K17" s="244" t="s">
        <v>50</v>
      </c>
      <c r="L17" s="244" t="s">
        <v>51</v>
      </c>
      <c r="M17" s="245" t="s">
        <v>52</v>
      </c>
      <c r="N17" s="245" t="s">
        <v>53</v>
      </c>
      <c r="O17" s="245" t="s">
        <v>54</v>
      </c>
      <c r="P17" s="245" t="s">
        <v>55</v>
      </c>
      <c r="Q17" s="300" t="s">
        <v>56</v>
      </c>
      <c r="R17" s="93" t="s">
        <v>174</v>
      </c>
      <c r="S17" s="93" t="s">
        <v>175</v>
      </c>
      <c r="T17" s="93" t="s">
        <v>176</v>
      </c>
      <c r="U17" s="60" t="s">
        <v>177</v>
      </c>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row>
    <row r="18" spans="1:68" s="25" customFormat="1" ht="39" customHeight="1">
      <c r="A18" s="299">
        <v>1</v>
      </c>
      <c r="B18" s="329" t="s">
        <v>21</v>
      </c>
      <c r="C18" s="330"/>
      <c r="D18" s="331"/>
      <c r="E18" s="259">
        <v>1</v>
      </c>
      <c r="F18" s="259"/>
      <c r="G18" s="260">
        <f>SUM(E18:F18)</f>
        <v>1</v>
      </c>
      <c r="H18" s="261" t="s">
        <v>1</v>
      </c>
      <c r="I18" s="262">
        <v>1</v>
      </c>
      <c r="J18" s="262" t="s">
        <v>2</v>
      </c>
      <c r="K18" s="262">
        <f>I18*G18</f>
        <v>1</v>
      </c>
      <c r="L18" s="262" t="s">
        <v>2</v>
      </c>
      <c r="M18" s="263"/>
      <c r="N18" s="263"/>
      <c r="O18" s="263"/>
      <c r="P18" s="264"/>
      <c r="Q18" s="265"/>
      <c r="R18" s="266"/>
      <c r="S18" s="266"/>
      <c r="T18" s="266"/>
      <c r="U18" s="267"/>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24"/>
      <c r="AU18" s="24"/>
      <c r="AV18" s="24"/>
      <c r="AW18" s="24"/>
      <c r="AX18" s="24"/>
      <c r="AY18" s="24"/>
      <c r="AZ18" s="24"/>
      <c r="BA18" s="24"/>
      <c r="BB18" s="24"/>
      <c r="BC18" s="24"/>
      <c r="BD18" s="24"/>
      <c r="BE18" s="24"/>
      <c r="BF18" s="24"/>
      <c r="BG18" s="24"/>
      <c r="BH18" s="24"/>
      <c r="BI18" s="24"/>
      <c r="BJ18" s="24"/>
      <c r="BK18" s="24"/>
      <c r="BL18" s="24"/>
      <c r="BM18" s="24"/>
      <c r="BN18" s="24"/>
      <c r="BO18" s="24"/>
      <c r="BP18" s="24"/>
    </row>
    <row r="19" spans="1:68" s="25" customFormat="1" ht="41.25" customHeight="1">
      <c r="A19" s="299">
        <v>2</v>
      </c>
      <c r="B19" s="346" t="s">
        <v>107</v>
      </c>
      <c r="C19" s="346"/>
      <c r="D19" s="346"/>
      <c r="E19" s="268">
        <v>1</v>
      </c>
      <c r="F19" s="268"/>
      <c r="G19" s="260">
        <v>1</v>
      </c>
      <c r="H19" s="261" t="s">
        <v>64</v>
      </c>
      <c r="I19" s="262">
        <v>1</v>
      </c>
      <c r="J19" s="262" t="s">
        <v>2</v>
      </c>
      <c r="K19" s="262">
        <v>1</v>
      </c>
      <c r="L19" s="262" t="s">
        <v>2</v>
      </c>
      <c r="M19" s="263"/>
      <c r="N19" s="263"/>
      <c r="O19" s="263"/>
      <c r="P19" s="263" t="s">
        <v>108</v>
      </c>
      <c r="Q19" s="265"/>
      <c r="R19" s="266"/>
      <c r="S19" s="266"/>
      <c r="T19" s="266"/>
      <c r="U19" s="267"/>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24"/>
      <c r="AU19" s="24"/>
      <c r="AV19" s="24"/>
      <c r="AW19" s="24"/>
      <c r="AX19" s="24"/>
      <c r="AY19" s="24"/>
      <c r="AZ19" s="24"/>
      <c r="BA19" s="24"/>
      <c r="BB19" s="24"/>
      <c r="BC19" s="24"/>
      <c r="BD19" s="24"/>
      <c r="BE19" s="24"/>
      <c r="BF19" s="24"/>
      <c r="BG19" s="24"/>
      <c r="BH19" s="24"/>
      <c r="BI19" s="24"/>
      <c r="BJ19" s="24"/>
      <c r="BK19" s="24"/>
      <c r="BL19" s="24"/>
      <c r="BM19" s="24"/>
      <c r="BN19" s="24"/>
      <c r="BO19" s="24"/>
      <c r="BP19" s="24"/>
    </row>
    <row r="20" spans="1:68" s="25" customFormat="1" ht="24.75" customHeight="1">
      <c r="A20" s="198">
        <v>3</v>
      </c>
      <c r="B20" s="317" t="s">
        <v>164</v>
      </c>
      <c r="C20" s="318"/>
      <c r="D20" s="319"/>
      <c r="E20" s="269"/>
      <c r="F20" s="269">
        <v>1</v>
      </c>
      <c r="G20" s="199">
        <v>1</v>
      </c>
      <c r="H20" s="200" t="s">
        <v>64</v>
      </c>
      <c r="I20" s="201">
        <v>1</v>
      </c>
      <c r="J20" s="201" t="s">
        <v>2</v>
      </c>
      <c r="K20" s="201">
        <v>1</v>
      </c>
      <c r="L20" s="201" t="s">
        <v>2</v>
      </c>
      <c r="M20" s="202"/>
      <c r="N20" s="202"/>
      <c r="O20" s="202"/>
      <c r="P20" s="202"/>
      <c r="Q20" s="204"/>
      <c r="R20" s="266"/>
      <c r="S20" s="266"/>
      <c r="T20" s="266"/>
      <c r="U20" s="267"/>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24"/>
      <c r="AU20" s="24"/>
      <c r="AV20" s="24"/>
      <c r="AW20" s="24"/>
      <c r="AX20" s="24"/>
      <c r="AY20" s="24"/>
      <c r="AZ20" s="24"/>
      <c r="BA20" s="24"/>
      <c r="BB20" s="24"/>
      <c r="BC20" s="24"/>
      <c r="BD20" s="24"/>
      <c r="BE20" s="24"/>
      <c r="BF20" s="24"/>
      <c r="BG20" s="24"/>
      <c r="BH20" s="24"/>
      <c r="BI20" s="24"/>
      <c r="BJ20" s="24"/>
      <c r="BK20" s="24"/>
      <c r="BL20" s="24"/>
      <c r="BM20" s="24"/>
      <c r="BN20" s="24"/>
      <c r="BO20" s="24"/>
      <c r="BP20" s="24"/>
    </row>
    <row r="21" spans="1:68" s="25" customFormat="1" ht="21.75" customHeight="1">
      <c r="A21" s="198">
        <v>4</v>
      </c>
      <c r="B21" s="317" t="s">
        <v>165</v>
      </c>
      <c r="C21" s="318"/>
      <c r="D21" s="319"/>
      <c r="E21" s="269"/>
      <c r="F21" s="269">
        <v>1</v>
      </c>
      <c r="G21" s="199">
        <v>1</v>
      </c>
      <c r="H21" s="200" t="s">
        <v>1</v>
      </c>
      <c r="I21" s="201">
        <v>500</v>
      </c>
      <c r="J21" s="201" t="s">
        <v>2</v>
      </c>
      <c r="K21" s="201">
        <v>1</v>
      </c>
      <c r="L21" s="201" t="s">
        <v>67</v>
      </c>
      <c r="M21" s="202"/>
      <c r="N21" s="202"/>
      <c r="O21" s="202"/>
      <c r="P21" s="202"/>
      <c r="Q21" s="204"/>
      <c r="R21" s="266"/>
      <c r="S21" s="266"/>
      <c r="T21" s="266"/>
      <c r="U21" s="267"/>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24"/>
      <c r="AU21" s="24"/>
      <c r="AV21" s="24"/>
      <c r="AW21" s="24"/>
      <c r="AX21" s="24"/>
      <c r="AY21" s="24"/>
      <c r="AZ21" s="24"/>
      <c r="BA21" s="24"/>
      <c r="BB21" s="24"/>
      <c r="BC21" s="24"/>
      <c r="BD21" s="24"/>
      <c r="BE21" s="24"/>
      <c r="BF21" s="24"/>
      <c r="BG21" s="24"/>
      <c r="BH21" s="24"/>
      <c r="BI21" s="24"/>
      <c r="BJ21" s="24"/>
      <c r="BK21" s="24"/>
      <c r="BL21" s="24"/>
      <c r="BM21" s="24"/>
      <c r="BN21" s="24"/>
      <c r="BO21" s="24"/>
      <c r="BP21" s="24"/>
    </row>
    <row r="22" spans="1:68" s="25" customFormat="1" ht="21.75" customHeight="1">
      <c r="A22" s="198">
        <v>5</v>
      </c>
      <c r="B22" s="317" t="s">
        <v>179</v>
      </c>
      <c r="C22" s="318"/>
      <c r="D22" s="319"/>
      <c r="E22" s="269"/>
      <c r="F22" s="269">
        <v>1</v>
      </c>
      <c r="G22" s="199">
        <v>1</v>
      </c>
      <c r="H22" s="200" t="s">
        <v>1</v>
      </c>
      <c r="I22" s="201">
        <v>10</v>
      </c>
      <c r="J22" s="201" t="s">
        <v>2</v>
      </c>
      <c r="K22" s="201">
        <v>1</v>
      </c>
      <c r="L22" s="201" t="s">
        <v>67</v>
      </c>
      <c r="M22" s="202"/>
      <c r="N22" s="202"/>
      <c r="O22" s="202"/>
      <c r="P22" s="202"/>
      <c r="Q22" s="265"/>
      <c r="R22" s="266"/>
      <c r="S22" s="266"/>
      <c r="T22" s="266"/>
      <c r="U22" s="267"/>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24"/>
      <c r="AU22" s="24"/>
      <c r="AV22" s="24"/>
      <c r="AW22" s="24"/>
      <c r="AX22" s="24"/>
      <c r="AY22" s="24"/>
      <c r="AZ22" s="24"/>
      <c r="BA22" s="24"/>
      <c r="BB22" s="24"/>
      <c r="BC22" s="24"/>
      <c r="BD22" s="24"/>
      <c r="BE22" s="24"/>
      <c r="BF22" s="24"/>
      <c r="BG22" s="24"/>
      <c r="BH22" s="24"/>
      <c r="BI22" s="24"/>
      <c r="BJ22" s="24"/>
      <c r="BK22" s="24"/>
      <c r="BL22" s="24"/>
      <c r="BM22" s="24"/>
      <c r="BN22" s="24"/>
      <c r="BO22" s="24"/>
      <c r="BP22" s="24"/>
    </row>
    <row r="23" spans="1:68" s="133" customFormat="1">
      <c r="A23" s="239"/>
      <c r="B23" s="239"/>
      <c r="C23" s="239"/>
      <c r="D23" s="239"/>
      <c r="E23" s="239"/>
      <c r="F23" s="239"/>
      <c r="G23" s="239"/>
      <c r="H23" s="239"/>
      <c r="I23" s="239"/>
      <c r="J23" s="239"/>
      <c r="K23" s="239"/>
      <c r="L23" s="239"/>
      <c r="M23" s="239"/>
      <c r="N23" s="239"/>
      <c r="O23" s="239"/>
      <c r="P23" s="239"/>
      <c r="Q23" s="213"/>
      <c r="R23" s="216"/>
      <c r="S23" s="214"/>
      <c r="T23" s="214"/>
      <c r="U23" s="303"/>
    </row>
    <row r="24" spans="1:68" s="133" customFormat="1">
      <c r="A24" s="239"/>
      <c r="B24" s="239"/>
      <c r="C24" s="239"/>
      <c r="D24" s="239"/>
      <c r="E24" s="239"/>
      <c r="F24" s="239"/>
      <c r="G24" s="239"/>
      <c r="H24" s="239"/>
      <c r="I24" s="239"/>
      <c r="J24" s="239"/>
      <c r="K24" s="239"/>
      <c r="L24" s="239"/>
      <c r="M24" s="239"/>
      <c r="N24" s="239"/>
      <c r="O24" s="239"/>
      <c r="P24" s="239"/>
      <c r="Q24" s="239"/>
      <c r="R24" s="239"/>
      <c r="S24" s="240"/>
      <c r="T24" s="240"/>
      <c r="U24" s="240"/>
    </row>
    <row r="25" spans="1:68" s="133" customFormat="1">
      <c r="A25" s="239"/>
      <c r="B25" s="239"/>
      <c r="C25" s="239"/>
      <c r="D25" s="239"/>
      <c r="E25" s="239"/>
      <c r="F25" s="239"/>
      <c r="G25" s="239"/>
      <c r="H25" s="239"/>
      <c r="I25" s="239"/>
      <c r="J25" s="239"/>
      <c r="K25" s="239"/>
      <c r="L25" s="239"/>
      <c r="M25" s="239"/>
      <c r="N25" s="239"/>
      <c r="O25" s="239"/>
      <c r="P25" s="239"/>
      <c r="Q25" s="239"/>
      <c r="R25" s="239"/>
      <c r="S25" s="240"/>
      <c r="T25" s="240"/>
      <c r="U25" s="240"/>
    </row>
    <row r="26" spans="1:68" s="131" customFormat="1" ht="22.5">
      <c r="A26" s="233"/>
      <c r="B26" s="334" t="s">
        <v>166</v>
      </c>
      <c r="C26" s="334"/>
      <c r="D26" s="334"/>
      <c r="E26" s="211"/>
      <c r="F26" s="211"/>
      <c r="G26" s="233"/>
      <c r="H26" s="233"/>
      <c r="I26" s="233"/>
      <c r="J26" s="233"/>
      <c r="K26" s="233"/>
      <c r="L26" s="233"/>
      <c r="M26" s="233"/>
      <c r="N26" s="233"/>
      <c r="O26" s="233"/>
      <c r="P26" s="233"/>
      <c r="Q26" s="233"/>
      <c r="R26" s="233"/>
      <c r="S26" s="241"/>
      <c r="T26" s="241"/>
      <c r="U26" s="241"/>
    </row>
    <row r="27" spans="1:68" s="5" customFormat="1" ht="55.5" customHeight="1">
      <c r="A27" s="245" t="s">
        <v>80</v>
      </c>
      <c r="B27" s="306" t="s">
        <v>45</v>
      </c>
      <c r="C27" s="307"/>
      <c r="D27" s="308"/>
      <c r="E27" s="89" t="s">
        <v>96</v>
      </c>
      <c r="F27" s="89" t="s">
        <v>178</v>
      </c>
      <c r="G27" s="242" t="s">
        <v>100</v>
      </c>
      <c r="H27" s="243" t="s">
        <v>47</v>
      </c>
      <c r="I27" s="244" t="s">
        <v>48</v>
      </c>
      <c r="J27" s="244" t="s">
        <v>49</v>
      </c>
      <c r="K27" s="244" t="s">
        <v>50</v>
      </c>
      <c r="L27" s="244" t="s">
        <v>51</v>
      </c>
      <c r="M27" s="245" t="s">
        <v>52</v>
      </c>
      <c r="N27" s="245" t="s">
        <v>53</v>
      </c>
      <c r="O27" s="245" t="s">
        <v>54</v>
      </c>
      <c r="P27" s="245" t="s">
        <v>55</v>
      </c>
      <c r="Q27" s="300" t="s">
        <v>56</v>
      </c>
      <c r="R27" s="93" t="s">
        <v>174</v>
      </c>
      <c r="S27" s="93" t="s">
        <v>175</v>
      </c>
      <c r="T27" s="93" t="s">
        <v>176</v>
      </c>
      <c r="U27" s="60" t="s">
        <v>177</v>
      </c>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row>
    <row r="28" spans="1:68" s="25" customFormat="1" ht="54.75" customHeight="1">
      <c r="A28" s="198">
        <v>1</v>
      </c>
      <c r="B28" s="202" t="s">
        <v>14</v>
      </c>
      <c r="C28" s="202"/>
      <c r="D28" s="202"/>
      <c r="E28" s="270">
        <v>1</v>
      </c>
      <c r="F28" s="270"/>
      <c r="G28" s="199">
        <f>SUM(E28:F28)</f>
        <v>1</v>
      </c>
      <c r="H28" s="200" t="s">
        <v>1</v>
      </c>
      <c r="I28" s="201">
        <v>1</v>
      </c>
      <c r="J28" s="201" t="s">
        <v>2</v>
      </c>
      <c r="K28" s="201">
        <f>I28*G28</f>
        <v>1</v>
      </c>
      <c r="L28" s="201" t="s">
        <v>2</v>
      </c>
      <c r="M28" s="202"/>
      <c r="N28" s="202"/>
      <c r="O28" s="202"/>
      <c r="P28" s="212" t="s">
        <v>15</v>
      </c>
      <c r="Q28" s="204"/>
      <c r="R28" s="205"/>
      <c r="S28" s="205"/>
      <c r="T28" s="205"/>
      <c r="U28" s="215"/>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24"/>
      <c r="AU28" s="24"/>
      <c r="AV28" s="24"/>
      <c r="AW28" s="24"/>
      <c r="AX28" s="24"/>
      <c r="AY28" s="24"/>
      <c r="AZ28" s="24"/>
      <c r="BA28" s="24"/>
      <c r="BB28" s="24"/>
      <c r="BC28" s="24"/>
      <c r="BD28" s="24"/>
      <c r="BE28" s="24"/>
      <c r="BF28" s="24"/>
      <c r="BG28" s="24"/>
      <c r="BH28" s="24"/>
      <c r="BI28" s="24"/>
      <c r="BJ28" s="24"/>
      <c r="BK28" s="24"/>
      <c r="BL28" s="24"/>
      <c r="BM28" s="24"/>
      <c r="BN28" s="24"/>
      <c r="BO28" s="24"/>
      <c r="BP28" s="24"/>
    </row>
    <row r="29" spans="1:68" s="25" customFormat="1" ht="53.25" customHeight="1">
      <c r="A29" s="198">
        <v>2</v>
      </c>
      <c r="B29" s="202" t="s">
        <v>16</v>
      </c>
      <c r="C29" s="202"/>
      <c r="D29" s="202"/>
      <c r="E29" s="270">
        <v>1</v>
      </c>
      <c r="F29" s="270"/>
      <c r="G29" s="199">
        <f>SUM(E29:F29)</f>
        <v>1</v>
      </c>
      <c r="H29" s="200" t="s">
        <v>1</v>
      </c>
      <c r="I29" s="201">
        <v>1</v>
      </c>
      <c r="J29" s="201" t="s">
        <v>2</v>
      </c>
      <c r="K29" s="201">
        <f t="shared" ref="K29:K30" si="1">I29*G29</f>
        <v>1</v>
      </c>
      <c r="L29" s="201" t="s">
        <v>2</v>
      </c>
      <c r="M29" s="202"/>
      <c r="N29" s="202"/>
      <c r="O29" s="202"/>
      <c r="P29" s="212" t="s">
        <v>17</v>
      </c>
      <c r="Q29" s="204"/>
      <c r="R29" s="205"/>
      <c r="S29" s="205"/>
      <c r="T29" s="205"/>
      <c r="U29" s="215"/>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24"/>
      <c r="AU29" s="24"/>
      <c r="AV29" s="24"/>
      <c r="AW29" s="24"/>
      <c r="AX29" s="24"/>
      <c r="AY29" s="24"/>
      <c r="AZ29" s="24"/>
      <c r="BA29" s="24"/>
      <c r="BB29" s="24"/>
      <c r="BC29" s="24"/>
      <c r="BD29" s="24"/>
      <c r="BE29" s="24"/>
      <c r="BF29" s="24"/>
      <c r="BG29" s="24"/>
      <c r="BH29" s="24"/>
      <c r="BI29" s="24"/>
      <c r="BJ29" s="24"/>
      <c r="BK29" s="24"/>
      <c r="BL29" s="24"/>
      <c r="BM29" s="24"/>
      <c r="BN29" s="24"/>
      <c r="BO29" s="24"/>
      <c r="BP29" s="24"/>
    </row>
    <row r="30" spans="1:68" s="25" customFormat="1" ht="61.5" customHeight="1">
      <c r="A30" s="198">
        <v>3</v>
      </c>
      <c r="B30" s="202" t="s">
        <v>117</v>
      </c>
      <c r="C30" s="202"/>
      <c r="D30" s="202"/>
      <c r="E30" s="270">
        <v>1</v>
      </c>
      <c r="F30" s="270"/>
      <c r="G30" s="199">
        <f>SUM(E30:F30)</f>
        <v>1</v>
      </c>
      <c r="H30" s="200" t="s">
        <v>1</v>
      </c>
      <c r="I30" s="201">
        <v>1</v>
      </c>
      <c r="J30" s="201" t="s">
        <v>2</v>
      </c>
      <c r="K30" s="201">
        <f t="shared" si="1"/>
        <v>1</v>
      </c>
      <c r="L30" s="201" t="s">
        <v>2</v>
      </c>
      <c r="M30" s="202"/>
      <c r="N30" s="202"/>
      <c r="O30" s="202"/>
      <c r="P30" s="212" t="s">
        <v>17</v>
      </c>
      <c r="Q30" s="204"/>
      <c r="R30" s="205"/>
      <c r="S30" s="205"/>
      <c r="T30" s="205"/>
      <c r="U30" s="215"/>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24"/>
      <c r="AU30" s="24"/>
      <c r="AV30" s="24"/>
      <c r="AW30" s="24"/>
      <c r="AX30" s="24"/>
      <c r="AY30" s="24"/>
      <c r="AZ30" s="24"/>
      <c r="BA30" s="24"/>
      <c r="BB30" s="24"/>
      <c r="BC30" s="24"/>
      <c r="BD30" s="24"/>
      <c r="BE30" s="24"/>
      <c r="BF30" s="24"/>
      <c r="BG30" s="24"/>
      <c r="BH30" s="24"/>
      <c r="BI30" s="24"/>
      <c r="BJ30" s="24"/>
      <c r="BK30" s="24"/>
      <c r="BL30" s="24"/>
      <c r="BM30" s="24"/>
      <c r="BN30" s="24"/>
      <c r="BO30" s="24"/>
      <c r="BP30" s="24"/>
    </row>
    <row r="31" spans="1:68" s="25" customFormat="1" ht="41.25" customHeight="1">
      <c r="A31" s="198">
        <v>4</v>
      </c>
      <c r="B31" s="310" t="s">
        <v>109</v>
      </c>
      <c r="C31" s="311"/>
      <c r="D31" s="312"/>
      <c r="E31" s="270">
        <v>1</v>
      </c>
      <c r="F31" s="270"/>
      <c r="G31" s="199">
        <v>1</v>
      </c>
      <c r="H31" s="200" t="s">
        <v>64</v>
      </c>
      <c r="I31" s="201">
        <v>1</v>
      </c>
      <c r="J31" s="201" t="s">
        <v>2</v>
      </c>
      <c r="K31" s="201">
        <v>1</v>
      </c>
      <c r="L31" s="201" t="s">
        <v>2</v>
      </c>
      <c r="M31" s="202"/>
      <c r="N31" s="202"/>
      <c r="O31" s="202"/>
      <c r="P31" s="212" t="s">
        <v>111</v>
      </c>
      <c r="Q31" s="204"/>
      <c r="R31" s="205"/>
      <c r="S31" s="266"/>
      <c r="T31" s="205"/>
      <c r="U31" s="215"/>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24"/>
      <c r="AU31" s="24"/>
      <c r="AV31" s="24"/>
      <c r="AW31" s="24"/>
      <c r="AX31" s="24"/>
      <c r="AY31" s="24"/>
      <c r="AZ31" s="24"/>
      <c r="BA31" s="24"/>
      <c r="BB31" s="24"/>
      <c r="BC31" s="24"/>
      <c r="BD31" s="24"/>
      <c r="BE31" s="24"/>
      <c r="BF31" s="24"/>
      <c r="BG31" s="24"/>
      <c r="BH31" s="24"/>
      <c r="BI31" s="24"/>
      <c r="BJ31" s="24"/>
      <c r="BK31" s="24"/>
      <c r="BL31" s="24"/>
      <c r="BM31" s="24"/>
      <c r="BN31" s="24"/>
      <c r="BO31" s="24"/>
      <c r="BP31" s="24"/>
    </row>
    <row r="32" spans="1:68" s="25" customFormat="1" ht="44.25" customHeight="1">
      <c r="A32" s="198">
        <v>5</v>
      </c>
      <c r="B32" s="310" t="s">
        <v>110</v>
      </c>
      <c r="C32" s="311"/>
      <c r="D32" s="312"/>
      <c r="E32" s="270">
        <v>1</v>
      </c>
      <c r="F32" s="270"/>
      <c r="G32" s="199">
        <v>1</v>
      </c>
      <c r="H32" s="200" t="s">
        <v>64</v>
      </c>
      <c r="I32" s="201">
        <v>1</v>
      </c>
      <c r="J32" s="201" t="s">
        <v>2</v>
      </c>
      <c r="K32" s="201">
        <v>1</v>
      </c>
      <c r="L32" s="201" t="s">
        <v>2</v>
      </c>
      <c r="M32" s="202"/>
      <c r="N32" s="202"/>
      <c r="O32" s="202"/>
      <c r="P32" s="212" t="s">
        <v>111</v>
      </c>
      <c r="Q32" s="204"/>
      <c r="R32" s="205"/>
      <c r="S32" s="266"/>
      <c r="T32" s="205"/>
      <c r="U32" s="215"/>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24"/>
      <c r="AU32" s="24"/>
      <c r="AV32" s="24"/>
      <c r="AW32" s="24"/>
      <c r="AX32" s="24"/>
      <c r="AY32" s="24"/>
      <c r="AZ32" s="24"/>
      <c r="BA32" s="24"/>
      <c r="BB32" s="24"/>
      <c r="BC32" s="24"/>
      <c r="BD32" s="24"/>
      <c r="BE32" s="24"/>
      <c r="BF32" s="24"/>
      <c r="BG32" s="24"/>
      <c r="BH32" s="24"/>
      <c r="BI32" s="24"/>
      <c r="BJ32" s="24"/>
      <c r="BK32" s="24"/>
      <c r="BL32" s="24"/>
      <c r="BM32" s="24"/>
      <c r="BN32" s="24"/>
      <c r="BO32" s="24"/>
      <c r="BP32" s="24"/>
    </row>
    <row r="33" spans="1:68" s="25" customFormat="1" ht="52.5" customHeight="1">
      <c r="A33" s="198">
        <v>6</v>
      </c>
      <c r="B33" s="310" t="s">
        <v>112</v>
      </c>
      <c r="C33" s="311"/>
      <c r="D33" s="312"/>
      <c r="E33" s="270">
        <v>1</v>
      </c>
      <c r="F33" s="270"/>
      <c r="G33" s="199">
        <v>1</v>
      </c>
      <c r="H33" s="200" t="s">
        <v>64</v>
      </c>
      <c r="I33" s="201">
        <v>1</v>
      </c>
      <c r="J33" s="201" t="s">
        <v>2</v>
      </c>
      <c r="K33" s="201">
        <v>1</v>
      </c>
      <c r="L33" s="201" t="s">
        <v>2</v>
      </c>
      <c r="M33" s="202"/>
      <c r="N33" s="202"/>
      <c r="O33" s="202"/>
      <c r="P33" s="212" t="s">
        <v>113</v>
      </c>
      <c r="Q33" s="204"/>
      <c r="R33" s="205"/>
      <c r="S33" s="266"/>
      <c r="T33" s="205"/>
      <c r="U33" s="215"/>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24"/>
      <c r="AU33" s="24"/>
      <c r="AV33" s="24"/>
      <c r="AW33" s="24"/>
      <c r="AX33" s="24"/>
      <c r="AY33" s="24"/>
      <c r="AZ33" s="24"/>
      <c r="BA33" s="24"/>
      <c r="BB33" s="24"/>
      <c r="BC33" s="24"/>
      <c r="BD33" s="24"/>
      <c r="BE33" s="24"/>
      <c r="BF33" s="24"/>
      <c r="BG33" s="24"/>
      <c r="BH33" s="24"/>
      <c r="BI33" s="24"/>
      <c r="BJ33" s="24"/>
      <c r="BK33" s="24"/>
      <c r="BL33" s="24"/>
      <c r="BM33" s="24"/>
      <c r="BN33" s="24"/>
      <c r="BO33" s="24"/>
      <c r="BP33" s="24"/>
    </row>
    <row r="34" spans="1:68" s="118" customFormat="1" ht="16.5" thickBot="1">
      <c r="A34" s="271"/>
      <c r="B34" s="271"/>
      <c r="C34" s="271"/>
      <c r="D34" s="271"/>
      <c r="E34" s="271"/>
      <c r="F34" s="271"/>
      <c r="G34" s="271"/>
      <c r="H34" s="271"/>
      <c r="I34" s="271"/>
      <c r="J34" s="271"/>
      <c r="K34" s="271"/>
      <c r="L34" s="271"/>
      <c r="M34" s="271"/>
      <c r="N34" s="271"/>
      <c r="O34" s="271"/>
      <c r="P34" s="271"/>
      <c r="Q34" s="272"/>
      <c r="R34" s="273"/>
      <c r="S34" s="302"/>
      <c r="T34" s="273"/>
      <c r="U34" s="274"/>
    </row>
    <row r="35" spans="1:68" s="118" customFormat="1">
      <c r="A35" s="271"/>
      <c r="B35" s="271"/>
      <c r="C35" s="271"/>
      <c r="D35" s="271"/>
      <c r="E35" s="271"/>
      <c r="F35" s="271"/>
      <c r="G35" s="271"/>
      <c r="H35" s="271"/>
      <c r="I35" s="271"/>
      <c r="J35" s="271"/>
      <c r="K35" s="271"/>
      <c r="L35" s="271"/>
      <c r="M35" s="271"/>
      <c r="N35" s="271"/>
      <c r="O35" s="271"/>
      <c r="P35" s="271"/>
      <c r="Q35" s="271"/>
      <c r="R35" s="271"/>
      <c r="S35" s="271"/>
      <c r="T35" s="271"/>
      <c r="U35" s="271"/>
    </row>
    <row r="36" spans="1:68" s="118" customFormat="1">
      <c r="A36" s="271"/>
      <c r="B36" s="271"/>
      <c r="C36" s="271"/>
      <c r="D36" s="271"/>
      <c r="E36" s="271"/>
      <c r="F36" s="271"/>
      <c r="G36" s="271"/>
      <c r="H36" s="271"/>
      <c r="I36" s="271"/>
      <c r="J36" s="271"/>
      <c r="K36" s="271"/>
      <c r="L36" s="271"/>
      <c r="M36" s="271"/>
      <c r="N36" s="271"/>
      <c r="O36" s="271"/>
      <c r="P36" s="271"/>
      <c r="Q36" s="271"/>
      <c r="R36" s="271"/>
      <c r="S36" s="271"/>
      <c r="T36" s="271"/>
      <c r="U36" s="271"/>
    </row>
    <row r="37" spans="1:68" s="122" customFormat="1" ht="22.5">
      <c r="A37" s="275"/>
      <c r="B37" s="332" t="s">
        <v>167</v>
      </c>
      <c r="C37" s="332"/>
      <c r="D37" s="332"/>
      <c r="E37" s="275"/>
      <c r="F37" s="275"/>
      <c r="G37" s="275"/>
      <c r="H37" s="275"/>
      <c r="I37" s="275"/>
      <c r="J37" s="275"/>
      <c r="K37" s="275"/>
      <c r="L37" s="275"/>
      <c r="M37" s="275"/>
      <c r="N37" s="275"/>
      <c r="O37" s="275"/>
      <c r="P37" s="275"/>
      <c r="Q37" s="275"/>
      <c r="R37" s="275"/>
      <c r="S37" s="275"/>
      <c r="T37" s="275"/>
      <c r="U37" s="275"/>
    </row>
    <row r="38" spans="1:68" s="5" customFormat="1" ht="53.25" customHeight="1">
      <c r="A38" s="245" t="s">
        <v>80</v>
      </c>
      <c r="B38" s="306" t="s">
        <v>45</v>
      </c>
      <c r="C38" s="307"/>
      <c r="D38" s="308"/>
      <c r="E38" s="89" t="s">
        <v>96</v>
      </c>
      <c r="F38" s="89" t="s">
        <v>178</v>
      </c>
      <c r="G38" s="242" t="s">
        <v>100</v>
      </c>
      <c r="H38" s="243" t="s">
        <v>47</v>
      </c>
      <c r="I38" s="244" t="s">
        <v>48</v>
      </c>
      <c r="J38" s="244" t="s">
        <v>49</v>
      </c>
      <c r="K38" s="244" t="s">
        <v>50</v>
      </c>
      <c r="L38" s="244" t="s">
        <v>51</v>
      </c>
      <c r="M38" s="245" t="s">
        <v>52</v>
      </c>
      <c r="N38" s="245" t="s">
        <v>53</v>
      </c>
      <c r="O38" s="245" t="s">
        <v>54</v>
      </c>
      <c r="P38" s="245" t="s">
        <v>55</v>
      </c>
      <c r="Q38" s="300" t="s">
        <v>56</v>
      </c>
      <c r="R38" s="93" t="s">
        <v>174</v>
      </c>
      <c r="S38" s="93" t="s">
        <v>175</v>
      </c>
      <c r="T38" s="93" t="s">
        <v>176</v>
      </c>
      <c r="U38" s="60" t="s">
        <v>177</v>
      </c>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row>
    <row r="39" spans="1:68" s="25" customFormat="1" ht="39.75" customHeight="1" thickBot="1">
      <c r="A39" s="198">
        <v>1</v>
      </c>
      <c r="B39" s="310" t="s">
        <v>18</v>
      </c>
      <c r="C39" s="311"/>
      <c r="D39" s="312"/>
      <c r="E39" s="89">
        <v>1</v>
      </c>
      <c r="F39" s="89"/>
      <c r="G39" s="199">
        <f>SUM(E39:F39)</f>
        <v>1</v>
      </c>
      <c r="H39" s="200" t="s">
        <v>64</v>
      </c>
      <c r="I39" s="201">
        <v>1</v>
      </c>
      <c r="J39" s="201" t="s">
        <v>2</v>
      </c>
      <c r="K39" s="201">
        <v>1</v>
      </c>
      <c r="L39" s="201" t="s">
        <v>2</v>
      </c>
      <c r="M39" s="202"/>
      <c r="N39" s="202"/>
      <c r="O39" s="202"/>
      <c r="P39" s="212" t="s">
        <v>19</v>
      </c>
      <c r="Q39" s="265"/>
      <c r="R39" s="266"/>
      <c r="S39" s="266"/>
      <c r="T39" s="266"/>
      <c r="U39" s="267"/>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row>
    <row r="40" spans="1:68" s="25" customFormat="1" ht="33.75" customHeight="1" thickBot="1">
      <c r="A40" s="271"/>
      <c r="B40" s="159"/>
      <c r="C40" s="159"/>
      <c r="D40" s="159"/>
      <c r="E40" s="159"/>
      <c r="F40" s="159"/>
      <c r="G40" s="304"/>
      <c r="H40" s="271"/>
      <c r="I40" s="271"/>
      <c r="J40" s="271"/>
      <c r="K40" s="271"/>
      <c r="L40" s="271"/>
      <c r="M40" s="271"/>
      <c r="N40" s="271"/>
      <c r="O40" s="271"/>
      <c r="P40" s="159"/>
      <c r="Q40" s="278"/>
      <c r="R40" s="279"/>
      <c r="S40" s="279"/>
      <c r="T40" s="279"/>
      <c r="U40" s="280"/>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row>
    <row r="41" spans="1:68" s="114" customFormat="1" ht="37.5" customHeight="1">
      <c r="A41" s="276"/>
      <c r="B41" s="276" t="s">
        <v>168</v>
      </c>
      <c r="C41" s="276"/>
      <c r="D41" s="277"/>
      <c r="E41" s="277"/>
      <c r="F41" s="277"/>
      <c r="G41" s="277"/>
      <c r="H41" s="277"/>
      <c r="I41" s="277"/>
      <c r="J41" s="277"/>
      <c r="K41" s="277"/>
      <c r="L41" s="277"/>
      <c r="M41" s="277"/>
      <c r="N41" s="277"/>
      <c r="O41" s="277"/>
      <c r="P41" s="277"/>
    </row>
    <row r="42" spans="1:68" s="5" customFormat="1" ht="53.25" customHeight="1">
      <c r="A42" s="245" t="s">
        <v>80</v>
      </c>
      <c r="B42" s="306" t="s">
        <v>45</v>
      </c>
      <c r="C42" s="307"/>
      <c r="D42" s="308"/>
      <c r="E42" s="89" t="s">
        <v>96</v>
      </c>
      <c r="F42" s="89" t="s">
        <v>97</v>
      </c>
      <c r="G42" s="242" t="s">
        <v>100</v>
      </c>
      <c r="H42" s="243" t="s">
        <v>47</v>
      </c>
      <c r="I42" s="244" t="s">
        <v>48</v>
      </c>
      <c r="J42" s="244" t="s">
        <v>49</v>
      </c>
      <c r="K42" s="244" t="s">
        <v>50</v>
      </c>
      <c r="L42" s="244" t="s">
        <v>51</v>
      </c>
      <c r="M42" s="245" t="s">
        <v>52</v>
      </c>
      <c r="N42" s="245" t="s">
        <v>53</v>
      </c>
      <c r="O42" s="245" t="s">
        <v>54</v>
      </c>
      <c r="P42" s="245" t="s">
        <v>55</v>
      </c>
      <c r="Q42" s="300" t="s">
        <v>56</v>
      </c>
      <c r="R42" s="93" t="s">
        <v>174</v>
      </c>
      <c r="S42" s="93" t="s">
        <v>175</v>
      </c>
      <c r="T42" s="93" t="s">
        <v>176</v>
      </c>
      <c r="U42" s="60" t="s">
        <v>177</v>
      </c>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row>
    <row r="43" spans="1:68" s="25" customFormat="1" ht="48" customHeight="1" thickBot="1">
      <c r="A43" s="198">
        <v>1</v>
      </c>
      <c r="B43" s="310" t="s">
        <v>118</v>
      </c>
      <c r="C43" s="311"/>
      <c r="D43" s="312"/>
      <c r="E43" s="89">
        <v>1</v>
      </c>
      <c r="F43" s="89"/>
      <c r="G43" s="199">
        <f>SUM(E43:F43)</f>
        <v>1</v>
      </c>
      <c r="H43" s="200" t="s">
        <v>64</v>
      </c>
      <c r="I43" s="201">
        <v>1</v>
      </c>
      <c r="J43" s="201" t="s">
        <v>2</v>
      </c>
      <c r="K43" s="201">
        <v>1</v>
      </c>
      <c r="L43" s="201" t="s">
        <v>2</v>
      </c>
      <c r="M43" s="202"/>
      <c r="N43" s="202"/>
      <c r="O43" s="202"/>
      <c r="P43" s="212" t="s">
        <v>119</v>
      </c>
      <c r="Q43" s="265"/>
      <c r="R43" s="266"/>
      <c r="S43" s="266"/>
      <c r="T43" s="266"/>
      <c r="U43" s="267"/>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24"/>
      <c r="AU43" s="24"/>
      <c r="AV43" s="24"/>
      <c r="AW43" s="24"/>
      <c r="AX43" s="24"/>
      <c r="AY43" s="24"/>
      <c r="AZ43" s="24"/>
      <c r="BA43" s="24"/>
      <c r="BB43" s="24"/>
      <c r="BC43" s="24"/>
      <c r="BD43" s="24"/>
      <c r="BE43" s="24"/>
      <c r="BF43" s="24"/>
      <c r="BG43" s="24"/>
      <c r="BH43" s="24"/>
      <c r="BI43" s="24"/>
      <c r="BJ43" s="24"/>
      <c r="BK43" s="24"/>
      <c r="BL43" s="24"/>
      <c r="BM43" s="24"/>
      <c r="BN43" s="24"/>
      <c r="BO43" s="24"/>
      <c r="BP43" s="24"/>
    </row>
    <row r="44" spans="1:68" s="25" customFormat="1" ht="33.75" customHeight="1" thickBot="1">
      <c r="A44" s="271"/>
      <c r="B44" s="159"/>
      <c r="C44" s="159"/>
      <c r="D44" s="159"/>
      <c r="E44" s="159"/>
      <c r="F44" s="159"/>
      <c r="G44" s="304"/>
      <c r="H44" s="271"/>
      <c r="I44" s="271"/>
      <c r="J44" s="271"/>
      <c r="K44" s="271"/>
      <c r="L44" s="271"/>
      <c r="M44" s="271"/>
      <c r="N44" s="271"/>
      <c r="O44" s="271"/>
      <c r="P44" s="159"/>
      <c r="Q44" s="278"/>
      <c r="R44" s="279"/>
      <c r="S44" s="279"/>
      <c r="T44" s="279"/>
      <c r="U44" s="280"/>
      <c r="V44" s="24"/>
      <c r="W44" s="24"/>
      <c r="X44" s="24"/>
      <c r="Y44" s="24"/>
      <c r="Z44" s="24"/>
      <c r="AA44" s="24"/>
      <c r="AB44" s="24"/>
      <c r="AC44" s="24"/>
      <c r="AD44" s="24"/>
      <c r="AE44" s="24"/>
      <c r="AF44" s="24"/>
      <c r="AG44" s="24"/>
      <c r="AH44" s="24"/>
      <c r="AI44" s="24"/>
      <c r="AJ44" s="24"/>
      <c r="AK44" s="24"/>
      <c r="AL44" s="24"/>
      <c r="AM44" s="24"/>
      <c r="AN44" s="24"/>
      <c r="AO44" s="24"/>
      <c r="AP44" s="24"/>
      <c r="AQ44" s="24"/>
      <c r="AR44" s="24"/>
      <c r="AS44" s="24"/>
      <c r="AT44" s="24"/>
      <c r="AU44" s="24"/>
      <c r="AV44" s="24"/>
      <c r="AW44" s="24"/>
      <c r="AX44" s="24"/>
      <c r="AY44" s="24"/>
      <c r="AZ44" s="24"/>
      <c r="BA44" s="24"/>
      <c r="BB44" s="24"/>
      <c r="BC44" s="24"/>
      <c r="BD44" s="24"/>
      <c r="BE44" s="24"/>
      <c r="BF44" s="24"/>
      <c r="BG44" s="24"/>
      <c r="BH44" s="24"/>
      <c r="BI44" s="24"/>
      <c r="BJ44" s="24"/>
      <c r="BK44" s="24"/>
      <c r="BL44" s="24"/>
      <c r="BM44" s="24"/>
      <c r="BN44" s="24"/>
      <c r="BO44" s="24"/>
      <c r="BP44" s="24"/>
    </row>
    <row r="45" spans="1:68" s="116" customFormat="1" ht="28.5" customHeight="1">
      <c r="A45" s="282"/>
      <c r="B45" s="316" t="s">
        <v>169</v>
      </c>
      <c r="C45" s="316"/>
      <c r="D45" s="316"/>
      <c r="E45" s="281"/>
      <c r="F45" s="281"/>
      <c r="G45" s="282"/>
      <c r="H45" s="282"/>
      <c r="I45" s="282"/>
      <c r="J45" s="282"/>
      <c r="K45" s="282"/>
      <c r="L45" s="282"/>
      <c r="M45" s="282"/>
      <c r="N45" s="282"/>
      <c r="O45" s="282"/>
      <c r="P45" s="282"/>
    </row>
    <row r="46" spans="1:68" s="5" customFormat="1" ht="47.25" customHeight="1">
      <c r="A46" s="245" t="s">
        <v>80</v>
      </c>
      <c r="B46" s="306" t="s">
        <v>45</v>
      </c>
      <c r="C46" s="307"/>
      <c r="D46" s="308"/>
      <c r="E46" s="89" t="s">
        <v>96</v>
      </c>
      <c r="F46" s="89" t="s">
        <v>178</v>
      </c>
      <c r="G46" s="242" t="s">
        <v>100</v>
      </c>
      <c r="H46" s="243" t="s">
        <v>47</v>
      </c>
      <c r="I46" s="244" t="s">
        <v>48</v>
      </c>
      <c r="J46" s="244" t="s">
        <v>49</v>
      </c>
      <c r="K46" s="244" t="s">
        <v>50</v>
      </c>
      <c r="L46" s="244" t="s">
        <v>51</v>
      </c>
      <c r="M46" s="245" t="s">
        <v>52</v>
      </c>
      <c r="N46" s="245" t="s">
        <v>53</v>
      </c>
      <c r="O46" s="245" t="s">
        <v>54</v>
      </c>
      <c r="P46" s="245" t="s">
        <v>55</v>
      </c>
      <c r="Q46" s="300" t="s">
        <v>56</v>
      </c>
      <c r="R46" s="93" t="s">
        <v>174</v>
      </c>
      <c r="S46" s="93" t="s">
        <v>175</v>
      </c>
      <c r="T46" s="93" t="s">
        <v>176</v>
      </c>
      <c r="U46" s="60" t="s">
        <v>177</v>
      </c>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row>
    <row r="47" spans="1:68" s="25" customFormat="1" ht="37.5" customHeight="1">
      <c r="A47" s="198">
        <v>1</v>
      </c>
      <c r="B47" s="310" t="s">
        <v>30</v>
      </c>
      <c r="C47" s="311"/>
      <c r="D47" s="312"/>
      <c r="E47" s="89">
        <v>1</v>
      </c>
      <c r="F47" s="89"/>
      <c r="G47" s="199">
        <f t="shared" ref="G47:G60" si="2">SUM(E47:F47)</f>
        <v>1</v>
      </c>
      <c r="H47" s="200" t="s">
        <v>1</v>
      </c>
      <c r="I47" s="201">
        <v>10</v>
      </c>
      <c r="J47" s="201" t="s">
        <v>2</v>
      </c>
      <c r="K47" s="201">
        <v>1</v>
      </c>
      <c r="L47" s="201" t="s">
        <v>67</v>
      </c>
      <c r="M47" s="202"/>
      <c r="N47" s="202"/>
      <c r="O47" s="202"/>
      <c r="P47" s="203"/>
      <c r="Q47" s="204"/>
      <c r="R47" s="205"/>
      <c r="S47" s="205"/>
      <c r="T47" s="205"/>
      <c r="U47" s="215"/>
      <c r="V47" s="24"/>
      <c r="W47" s="24"/>
      <c r="X47" s="24"/>
      <c r="Y47" s="24"/>
      <c r="Z47" s="24"/>
      <c r="AA47" s="24"/>
      <c r="AB47" s="24"/>
      <c r="AC47" s="24"/>
      <c r="AD47" s="24"/>
      <c r="AE47" s="24"/>
      <c r="AF47" s="24"/>
      <c r="AG47" s="24"/>
      <c r="AH47" s="24"/>
      <c r="AI47" s="24"/>
      <c r="AJ47" s="24"/>
      <c r="AK47" s="24"/>
      <c r="AL47" s="24"/>
      <c r="AM47" s="24"/>
      <c r="AN47" s="24"/>
      <c r="AO47" s="24"/>
      <c r="AP47" s="24"/>
      <c r="AQ47" s="24"/>
      <c r="AR47" s="24"/>
      <c r="AS47" s="24"/>
      <c r="AT47" s="24"/>
      <c r="AU47" s="24"/>
      <c r="AV47" s="24"/>
      <c r="AW47" s="24"/>
      <c r="AX47" s="24"/>
      <c r="AY47" s="24"/>
      <c r="AZ47" s="24"/>
      <c r="BA47" s="24"/>
      <c r="BB47" s="24"/>
      <c r="BC47" s="24"/>
      <c r="BD47" s="24"/>
      <c r="BE47" s="24"/>
      <c r="BF47" s="24"/>
      <c r="BG47" s="24"/>
      <c r="BH47" s="24"/>
      <c r="BI47" s="24"/>
      <c r="BJ47" s="24"/>
      <c r="BK47" s="24"/>
      <c r="BL47" s="24"/>
      <c r="BM47" s="24"/>
      <c r="BN47" s="24"/>
      <c r="BO47" s="24"/>
      <c r="BP47" s="24"/>
    </row>
    <row r="48" spans="1:68" s="25" customFormat="1" ht="35.25" customHeight="1">
      <c r="A48" s="198">
        <v>2</v>
      </c>
      <c r="B48" s="310" t="s">
        <v>135</v>
      </c>
      <c r="C48" s="311"/>
      <c r="D48" s="312"/>
      <c r="E48" s="89">
        <v>2</v>
      </c>
      <c r="F48" s="89"/>
      <c r="G48" s="199">
        <f t="shared" si="2"/>
        <v>2</v>
      </c>
      <c r="H48" s="200" t="s">
        <v>1</v>
      </c>
      <c r="I48" s="201">
        <v>1</v>
      </c>
      <c r="J48" s="201" t="s">
        <v>2</v>
      </c>
      <c r="K48" s="201">
        <f>G48*I48</f>
        <v>2</v>
      </c>
      <c r="L48" s="201" t="s">
        <v>2</v>
      </c>
      <c r="M48" s="202"/>
      <c r="N48" s="202"/>
      <c r="O48" s="202"/>
      <c r="P48" s="203"/>
      <c r="Q48" s="204"/>
      <c r="R48" s="205"/>
      <c r="S48" s="205"/>
      <c r="T48" s="205"/>
      <c r="U48" s="215"/>
      <c r="V48" s="24"/>
      <c r="W48" s="24"/>
      <c r="X48" s="24"/>
      <c r="Y48" s="24"/>
      <c r="Z48" s="24"/>
      <c r="AA48" s="24"/>
      <c r="AB48" s="24"/>
      <c r="AC48" s="24"/>
      <c r="AD48" s="24"/>
      <c r="AE48" s="24"/>
      <c r="AF48" s="24"/>
      <c r="AG48" s="24"/>
      <c r="AH48" s="24"/>
      <c r="AI48" s="24"/>
      <c r="AJ48" s="24"/>
      <c r="AK48" s="24"/>
      <c r="AL48" s="24"/>
      <c r="AM48" s="24"/>
      <c r="AN48" s="24"/>
      <c r="AO48" s="24"/>
      <c r="AP48" s="24"/>
      <c r="AQ48" s="24"/>
      <c r="AR48" s="24"/>
      <c r="AS48" s="24"/>
      <c r="AT48" s="24"/>
      <c r="AU48" s="24"/>
      <c r="AV48" s="24"/>
      <c r="AW48" s="24"/>
      <c r="AX48" s="24"/>
      <c r="AY48" s="24"/>
      <c r="AZ48" s="24"/>
      <c r="BA48" s="24"/>
      <c r="BB48" s="24"/>
      <c r="BC48" s="24"/>
      <c r="BD48" s="24"/>
      <c r="BE48" s="24"/>
      <c r="BF48" s="24"/>
      <c r="BG48" s="24"/>
      <c r="BH48" s="24"/>
      <c r="BI48" s="24"/>
      <c r="BJ48" s="24"/>
      <c r="BK48" s="24"/>
      <c r="BL48" s="24"/>
      <c r="BM48" s="24"/>
      <c r="BN48" s="24"/>
      <c r="BO48" s="24"/>
      <c r="BP48" s="24"/>
    </row>
    <row r="49" spans="1:68" s="25" customFormat="1" ht="40.5" customHeight="1">
      <c r="A49" s="198">
        <v>3</v>
      </c>
      <c r="B49" s="320" t="s">
        <v>134</v>
      </c>
      <c r="C49" s="321"/>
      <c r="D49" s="322"/>
      <c r="E49" s="89">
        <v>1</v>
      </c>
      <c r="F49" s="283"/>
      <c r="G49" s="199">
        <f t="shared" si="2"/>
        <v>1</v>
      </c>
      <c r="H49" s="200" t="s">
        <v>1</v>
      </c>
      <c r="I49" s="201">
        <v>10</v>
      </c>
      <c r="J49" s="201" t="s">
        <v>2</v>
      </c>
      <c r="K49" s="201">
        <f>G49*I49</f>
        <v>10</v>
      </c>
      <c r="L49" s="201" t="s">
        <v>2</v>
      </c>
      <c r="M49" s="284"/>
      <c r="N49" s="284"/>
      <c r="O49" s="284"/>
      <c r="P49" s="285"/>
      <c r="Q49" s="204"/>
      <c r="R49" s="205"/>
      <c r="S49" s="205"/>
      <c r="T49" s="205"/>
      <c r="U49" s="215"/>
      <c r="V49" s="24"/>
      <c r="W49" s="24"/>
      <c r="X49" s="24"/>
      <c r="Y49" s="24"/>
      <c r="Z49" s="24"/>
      <c r="AA49" s="24"/>
      <c r="AB49" s="24"/>
      <c r="AC49" s="24"/>
      <c r="AD49" s="24"/>
      <c r="AE49" s="24"/>
      <c r="AF49" s="24"/>
      <c r="AG49" s="24"/>
      <c r="AH49" s="24"/>
      <c r="AI49" s="24"/>
      <c r="AJ49" s="24"/>
      <c r="AK49" s="24"/>
      <c r="AL49" s="24"/>
      <c r="AM49" s="24"/>
      <c r="AN49" s="24"/>
      <c r="AO49" s="24"/>
      <c r="AP49" s="24"/>
      <c r="AQ49" s="24"/>
      <c r="AR49" s="24"/>
      <c r="AS49" s="24"/>
      <c r="AT49" s="24"/>
      <c r="AU49" s="24"/>
      <c r="AV49" s="24"/>
      <c r="AW49" s="24"/>
      <c r="AX49" s="24"/>
      <c r="AY49" s="24"/>
      <c r="AZ49" s="24"/>
      <c r="BA49" s="24"/>
      <c r="BB49" s="24"/>
      <c r="BC49" s="24"/>
      <c r="BD49" s="24"/>
      <c r="BE49" s="24"/>
      <c r="BF49" s="24"/>
      <c r="BG49" s="24"/>
      <c r="BH49" s="24"/>
      <c r="BI49" s="24"/>
      <c r="BJ49" s="24"/>
      <c r="BK49" s="24"/>
      <c r="BL49" s="24"/>
      <c r="BM49" s="24"/>
      <c r="BN49" s="24"/>
      <c r="BO49" s="24"/>
      <c r="BP49" s="24"/>
    </row>
    <row r="50" spans="1:68" s="25" customFormat="1" ht="63" customHeight="1">
      <c r="A50" s="198">
        <v>4</v>
      </c>
      <c r="B50" s="310" t="s">
        <v>133</v>
      </c>
      <c r="C50" s="311"/>
      <c r="D50" s="312"/>
      <c r="E50" s="89">
        <v>2</v>
      </c>
      <c r="F50" s="89"/>
      <c r="G50" s="199">
        <f t="shared" si="2"/>
        <v>2</v>
      </c>
      <c r="H50" s="200" t="s">
        <v>1</v>
      </c>
      <c r="I50" s="201">
        <v>1</v>
      </c>
      <c r="J50" s="201" t="s">
        <v>2</v>
      </c>
      <c r="K50" s="201">
        <f>G50*I50</f>
        <v>2</v>
      </c>
      <c r="L50" s="201" t="s">
        <v>2</v>
      </c>
      <c r="M50" s="202"/>
      <c r="N50" s="202"/>
      <c r="O50" s="202"/>
      <c r="P50" s="203"/>
      <c r="Q50" s="204"/>
      <c r="R50" s="205"/>
      <c r="S50" s="205"/>
      <c r="T50" s="205"/>
      <c r="U50" s="215"/>
      <c r="V50" s="24"/>
      <c r="W50" s="24"/>
      <c r="X50" s="24"/>
      <c r="Y50" s="24"/>
      <c r="Z50" s="24"/>
      <c r="AA50" s="24"/>
      <c r="AB50" s="24"/>
      <c r="AC50" s="24"/>
      <c r="AD50" s="24"/>
      <c r="AE50" s="24"/>
      <c r="AF50" s="24"/>
      <c r="AG50" s="24"/>
      <c r="AH50" s="24"/>
      <c r="AI50" s="24"/>
      <c r="AJ50" s="24"/>
      <c r="AK50" s="24"/>
      <c r="AL50" s="24"/>
      <c r="AM50" s="24"/>
      <c r="AN50" s="24"/>
      <c r="AO50" s="24"/>
      <c r="AP50" s="24"/>
      <c r="AQ50" s="24"/>
      <c r="AR50" s="24"/>
      <c r="AS50" s="24"/>
      <c r="AT50" s="24"/>
      <c r="AU50" s="24"/>
      <c r="AV50" s="24"/>
      <c r="AW50" s="24"/>
      <c r="AX50" s="24"/>
      <c r="AY50" s="24"/>
      <c r="AZ50" s="24"/>
      <c r="BA50" s="24"/>
      <c r="BB50" s="24"/>
      <c r="BC50" s="24"/>
      <c r="BD50" s="24"/>
      <c r="BE50" s="24"/>
      <c r="BF50" s="24"/>
      <c r="BG50" s="24"/>
      <c r="BH50" s="24"/>
      <c r="BI50" s="24"/>
      <c r="BJ50" s="24"/>
      <c r="BK50" s="24"/>
      <c r="BL50" s="24"/>
      <c r="BM50" s="24"/>
      <c r="BN50" s="24"/>
      <c r="BO50" s="24"/>
      <c r="BP50" s="24"/>
    </row>
    <row r="51" spans="1:68" s="25" customFormat="1" ht="42" customHeight="1">
      <c r="A51" s="198">
        <v>5</v>
      </c>
      <c r="B51" s="310" t="s">
        <v>32</v>
      </c>
      <c r="C51" s="311"/>
      <c r="D51" s="312"/>
      <c r="E51" s="89">
        <v>5</v>
      </c>
      <c r="F51" s="89"/>
      <c r="G51" s="199">
        <f t="shared" si="2"/>
        <v>5</v>
      </c>
      <c r="H51" s="200" t="s">
        <v>1</v>
      </c>
      <c r="I51" s="201">
        <v>1</v>
      </c>
      <c r="J51" s="201" t="s">
        <v>2</v>
      </c>
      <c r="K51" s="201">
        <f t="shared" ref="K51" si="3">G51*I51</f>
        <v>5</v>
      </c>
      <c r="L51" s="201" t="s">
        <v>2</v>
      </c>
      <c r="M51" s="202"/>
      <c r="N51" s="202"/>
      <c r="O51" s="202"/>
      <c r="P51" s="203"/>
      <c r="Q51" s="204"/>
      <c r="R51" s="205"/>
      <c r="S51" s="205"/>
      <c r="T51" s="205"/>
      <c r="U51" s="215"/>
      <c r="V51" s="24"/>
      <c r="W51" s="24"/>
      <c r="X51" s="24"/>
      <c r="Y51" s="24"/>
      <c r="Z51" s="24"/>
      <c r="AA51" s="24"/>
      <c r="AB51" s="24"/>
      <c r="AC51" s="24"/>
      <c r="AD51" s="24"/>
      <c r="AE51" s="24"/>
      <c r="AF51" s="24"/>
      <c r="AG51" s="24"/>
      <c r="AH51" s="24"/>
      <c r="AI51" s="24"/>
      <c r="AJ51" s="24"/>
      <c r="AK51" s="24"/>
      <c r="AL51" s="24"/>
      <c r="AM51" s="24"/>
      <c r="AN51" s="24"/>
      <c r="AO51" s="24"/>
      <c r="AP51" s="24"/>
      <c r="AQ51" s="24"/>
      <c r="AR51" s="24"/>
      <c r="AS51" s="24"/>
      <c r="AT51" s="24"/>
      <c r="AU51" s="24"/>
      <c r="AV51" s="24"/>
      <c r="AW51" s="24"/>
      <c r="AX51" s="24"/>
      <c r="AY51" s="24"/>
      <c r="AZ51" s="24"/>
      <c r="BA51" s="24"/>
      <c r="BB51" s="24"/>
      <c r="BC51" s="24"/>
      <c r="BD51" s="24"/>
      <c r="BE51" s="24"/>
      <c r="BF51" s="24"/>
      <c r="BG51" s="24"/>
      <c r="BH51" s="24"/>
      <c r="BI51" s="24"/>
      <c r="BJ51" s="24"/>
      <c r="BK51" s="24"/>
      <c r="BL51" s="24"/>
      <c r="BM51" s="24"/>
      <c r="BN51" s="24"/>
      <c r="BO51" s="24"/>
      <c r="BP51" s="24"/>
    </row>
    <row r="52" spans="1:68" s="184" customFormat="1" ht="39" customHeight="1">
      <c r="A52" s="198">
        <v>6</v>
      </c>
      <c r="B52" s="310" t="s">
        <v>120</v>
      </c>
      <c r="C52" s="311"/>
      <c r="D52" s="312"/>
      <c r="E52" s="89">
        <v>1</v>
      </c>
      <c r="F52" s="89"/>
      <c r="G52" s="199">
        <f t="shared" si="2"/>
        <v>1</v>
      </c>
      <c r="H52" s="200" t="s">
        <v>1</v>
      </c>
      <c r="I52" s="201">
        <v>6</v>
      </c>
      <c r="J52" s="201" t="s">
        <v>2</v>
      </c>
      <c r="K52" s="201">
        <f t="shared" ref="K52:K64" si="4">G52*I52</f>
        <v>6</v>
      </c>
      <c r="L52" s="201" t="s">
        <v>2</v>
      </c>
      <c r="M52" s="202"/>
      <c r="N52" s="202"/>
      <c r="O52" s="202"/>
      <c r="P52" s="203"/>
      <c r="Q52" s="204"/>
      <c r="R52" s="205"/>
      <c r="S52" s="205"/>
      <c r="T52" s="205"/>
      <c r="U52" s="215"/>
      <c r="V52" s="183"/>
      <c r="W52" s="183"/>
      <c r="X52" s="183"/>
      <c r="Y52" s="183"/>
      <c r="Z52" s="183"/>
      <c r="AA52" s="183"/>
      <c r="AB52" s="183"/>
      <c r="AC52" s="183"/>
      <c r="AD52" s="183"/>
      <c r="AE52" s="183"/>
      <c r="AF52" s="183"/>
      <c r="AG52" s="183"/>
      <c r="AH52" s="183"/>
      <c r="AI52" s="183"/>
      <c r="AJ52" s="183"/>
      <c r="AK52" s="183"/>
      <c r="AL52" s="183"/>
      <c r="AM52" s="183"/>
      <c r="AN52" s="183"/>
      <c r="AO52" s="183"/>
      <c r="AP52" s="183"/>
      <c r="AQ52" s="183"/>
      <c r="AR52" s="183"/>
      <c r="AS52" s="183"/>
      <c r="AT52" s="183"/>
      <c r="AU52" s="183"/>
      <c r="AV52" s="183"/>
      <c r="AW52" s="183"/>
      <c r="AX52" s="183"/>
      <c r="AY52" s="183"/>
      <c r="AZ52" s="183"/>
      <c r="BA52" s="183"/>
      <c r="BB52" s="183"/>
      <c r="BC52" s="183"/>
      <c r="BD52" s="183"/>
      <c r="BE52" s="183"/>
      <c r="BF52" s="183"/>
      <c r="BG52" s="183"/>
      <c r="BH52" s="183"/>
      <c r="BI52" s="183"/>
      <c r="BJ52" s="183"/>
      <c r="BK52" s="183"/>
      <c r="BL52" s="183"/>
      <c r="BM52" s="183"/>
      <c r="BN52" s="183"/>
      <c r="BO52" s="183"/>
      <c r="BP52" s="183"/>
    </row>
    <row r="53" spans="1:68" s="184" customFormat="1" ht="25.5" customHeight="1">
      <c r="A53" s="198">
        <v>7</v>
      </c>
      <c r="B53" s="310" t="s">
        <v>121</v>
      </c>
      <c r="C53" s="311"/>
      <c r="D53" s="312"/>
      <c r="E53" s="89">
        <v>2</v>
      </c>
      <c r="F53" s="89"/>
      <c r="G53" s="199">
        <f t="shared" si="2"/>
        <v>2</v>
      </c>
      <c r="H53" s="200" t="s">
        <v>1</v>
      </c>
      <c r="I53" s="201">
        <v>1</v>
      </c>
      <c r="J53" s="201" t="s">
        <v>2</v>
      </c>
      <c r="K53" s="201">
        <f t="shared" si="4"/>
        <v>2</v>
      </c>
      <c r="L53" s="201" t="s">
        <v>2</v>
      </c>
      <c r="M53" s="202"/>
      <c r="N53" s="202"/>
      <c r="O53" s="202"/>
      <c r="P53" s="203"/>
      <c r="Q53" s="204"/>
      <c r="R53" s="205"/>
      <c r="S53" s="205"/>
      <c r="T53" s="205"/>
      <c r="U53" s="215"/>
      <c r="V53" s="183"/>
      <c r="W53" s="183"/>
      <c r="X53" s="183"/>
      <c r="Y53" s="183"/>
      <c r="Z53" s="183"/>
      <c r="AA53" s="183"/>
      <c r="AB53" s="183"/>
      <c r="AC53" s="183"/>
      <c r="AD53" s="183"/>
      <c r="AE53" s="183"/>
      <c r="AF53" s="183"/>
      <c r="AG53" s="183"/>
      <c r="AH53" s="183"/>
      <c r="AI53" s="183"/>
      <c r="AJ53" s="183"/>
      <c r="AK53" s="183"/>
      <c r="AL53" s="183"/>
      <c r="AM53" s="183"/>
      <c r="AN53" s="183"/>
      <c r="AO53" s="183"/>
      <c r="AP53" s="183"/>
      <c r="AQ53" s="183"/>
      <c r="AR53" s="183"/>
      <c r="AS53" s="183"/>
      <c r="AT53" s="183"/>
      <c r="AU53" s="183"/>
      <c r="AV53" s="183"/>
      <c r="AW53" s="183"/>
      <c r="AX53" s="183"/>
      <c r="AY53" s="183"/>
      <c r="AZ53" s="183"/>
      <c r="BA53" s="183"/>
      <c r="BB53" s="183"/>
      <c r="BC53" s="183"/>
      <c r="BD53" s="183"/>
      <c r="BE53" s="183"/>
      <c r="BF53" s="183"/>
      <c r="BG53" s="183"/>
      <c r="BH53" s="183"/>
      <c r="BI53" s="183"/>
      <c r="BJ53" s="183"/>
      <c r="BK53" s="183"/>
      <c r="BL53" s="183"/>
      <c r="BM53" s="183"/>
      <c r="BN53" s="183"/>
      <c r="BO53" s="183"/>
      <c r="BP53" s="183"/>
    </row>
    <row r="54" spans="1:68" s="184" customFormat="1" ht="30" customHeight="1">
      <c r="A54" s="198">
        <v>8</v>
      </c>
      <c r="B54" s="310" t="s">
        <v>122</v>
      </c>
      <c r="C54" s="311"/>
      <c r="D54" s="312"/>
      <c r="E54" s="89">
        <v>1</v>
      </c>
      <c r="F54" s="89"/>
      <c r="G54" s="199">
        <f t="shared" si="2"/>
        <v>1</v>
      </c>
      <c r="H54" s="200" t="s">
        <v>1</v>
      </c>
      <c r="I54" s="201">
        <v>10</v>
      </c>
      <c r="J54" s="201" t="s">
        <v>2</v>
      </c>
      <c r="K54" s="201">
        <f t="shared" si="4"/>
        <v>10</v>
      </c>
      <c r="L54" s="201" t="s">
        <v>2</v>
      </c>
      <c r="M54" s="202"/>
      <c r="N54" s="202"/>
      <c r="O54" s="202"/>
      <c r="P54" s="203"/>
      <c r="Q54" s="204"/>
      <c r="R54" s="205"/>
      <c r="S54" s="205"/>
      <c r="T54" s="205"/>
      <c r="U54" s="215"/>
      <c r="V54" s="183"/>
      <c r="W54" s="183"/>
      <c r="X54" s="183"/>
      <c r="Y54" s="183"/>
      <c r="Z54" s="183"/>
      <c r="AA54" s="183"/>
      <c r="AB54" s="183"/>
      <c r="AC54" s="183"/>
      <c r="AD54" s="183"/>
      <c r="AE54" s="183"/>
      <c r="AF54" s="183"/>
      <c r="AG54" s="183"/>
      <c r="AH54" s="183"/>
      <c r="AI54" s="183"/>
      <c r="AJ54" s="183"/>
      <c r="AK54" s="183"/>
      <c r="AL54" s="183"/>
      <c r="AM54" s="183"/>
      <c r="AN54" s="183"/>
      <c r="AO54" s="183"/>
      <c r="AP54" s="183"/>
      <c r="AQ54" s="183"/>
      <c r="AR54" s="183"/>
      <c r="AS54" s="183"/>
      <c r="AT54" s="183"/>
      <c r="AU54" s="183"/>
      <c r="AV54" s="183"/>
      <c r="AW54" s="183"/>
      <c r="AX54" s="183"/>
      <c r="AY54" s="183"/>
      <c r="AZ54" s="183"/>
      <c r="BA54" s="183"/>
      <c r="BB54" s="183"/>
      <c r="BC54" s="183"/>
      <c r="BD54" s="183"/>
      <c r="BE54" s="183"/>
      <c r="BF54" s="183"/>
      <c r="BG54" s="183"/>
      <c r="BH54" s="183"/>
      <c r="BI54" s="183"/>
      <c r="BJ54" s="183"/>
      <c r="BK54" s="183"/>
      <c r="BL54" s="183"/>
      <c r="BM54" s="183"/>
      <c r="BN54" s="183"/>
      <c r="BO54" s="183"/>
      <c r="BP54" s="183"/>
    </row>
    <row r="55" spans="1:68" s="184" customFormat="1" ht="34.5" customHeight="1">
      <c r="A55" s="198">
        <v>9</v>
      </c>
      <c r="B55" s="310" t="s">
        <v>123</v>
      </c>
      <c r="C55" s="311"/>
      <c r="D55" s="312"/>
      <c r="E55" s="89">
        <v>1</v>
      </c>
      <c r="F55" s="89"/>
      <c r="G55" s="199">
        <f t="shared" si="2"/>
        <v>1</v>
      </c>
      <c r="H55" s="200" t="s">
        <v>1</v>
      </c>
      <c r="I55" s="201">
        <v>10</v>
      </c>
      <c r="J55" s="201" t="s">
        <v>2</v>
      </c>
      <c r="K55" s="201">
        <f t="shared" si="4"/>
        <v>10</v>
      </c>
      <c r="L55" s="201" t="s">
        <v>2</v>
      </c>
      <c r="M55" s="202"/>
      <c r="N55" s="202"/>
      <c r="O55" s="202"/>
      <c r="P55" s="203"/>
      <c r="Q55" s="204"/>
      <c r="R55" s="205"/>
      <c r="S55" s="205"/>
      <c r="T55" s="205"/>
      <c r="U55" s="215"/>
      <c r="V55" s="183"/>
      <c r="W55" s="183"/>
      <c r="X55" s="183"/>
      <c r="Y55" s="183"/>
      <c r="Z55" s="183"/>
      <c r="AA55" s="183"/>
      <c r="AB55" s="183"/>
      <c r="AC55" s="183"/>
      <c r="AD55" s="183"/>
      <c r="AE55" s="183"/>
      <c r="AF55" s="183"/>
      <c r="AG55" s="183"/>
      <c r="AH55" s="183"/>
      <c r="AI55" s="183"/>
      <c r="AJ55" s="183"/>
      <c r="AK55" s="183"/>
      <c r="AL55" s="183"/>
      <c r="AM55" s="183"/>
      <c r="AN55" s="183"/>
      <c r="AO55" s="183"/>
      <c r="AP55" s="183"/>
      <c r="AQ55" s="183"/>
      <c r="AR55" s="183"/>
      <c r="AS55" s="183"/>
      <c r="AT55" s="183"/>
      <c r="AU55" s="183"/>
      <c r="AV55" s="183"/>
      <c r="AW55" s="183"/>
      <c r="AX55" s="183"/>
      <c r="AY55" s="183"/>
      <c r="AZ55" s="183"/>
      <c r="BA55" s="183"/>
      <c r="BB55" s="183"/>
      <c r="BC55" s="183"/>
      <c r="BD55" s="183"/>
      <c r="BE55" s="183"/>
      <c r="BF55" s="183"/>
      <c r="BG55" s="183"/>
      <c r="BH55" s="183"/>
      <c r="BI55" s="183"/>
      <c r="BJ55" s="183"/>
      <c r="BK55" s="183"/>
      <c r="BL55" s="183"/>
      <c r="BM55" s="183"/>
      <c r="BN55" s="183"/>
      <c r="BO55" s="183"/>
      <c r="BP55" s="183"/>
    </row>
    <row r="56" spans="1:68" s="184" customFormat="1" ht="30.75" customHeight="1">
      <c r="A56" s="198">
        <v>10</v>
      </c>
      <c r="B56" s="310" t="s">
        <v>124</v>
      </c>
      <c r="C56" s="311"/>
      <c r="D56" s="312"/>
      <c r="E56" s="89">
        <v>1</v>
      </c>
      <c r="F56" s="89"/>
      <c r="G56" s="199">
        <f t="shared" si="2"/>
        <v>1</v>
      </c>
      <c r="H56" s="200" t="s">
        <v>1</v>
      </c>
      <c r="I56" s="201">
        <v>1</v>
      </c>
      <c r="J56" s="201" t="s">
        <v>2</v>
      </c>
      <c r="K56" s="201">
        <f t="shared" si="4"/>
        <v>1</v>
      </c>
      <c r="L56" s="201" t="s">
        <v>2</v>
      </c>
      <c r="M56" s="202"/>
      <c r="N56" s="202"/>
      <c r="O56" s="202"/>
      <c r="P56" s="203"/>
      <c r="Q56" s="204"/>
      <c r="R56" s="205"/>
      <c r="S56" s="205"/>
      <c r="T56" s="205"/>
      <c r="U56" s="215"/>
      <c r="V56" s="183"/>
      <c r="W56" s="183"/>
      <c r="X56" s="183"/>
      <c r="Y56" s="183"/>
      <c r="Z56" s="183"/>
      <c r="AA56" s="183"/>
      <c r="AB56" s="183"/>
      <c r="AC56" s="183"/>
      <c r="AD56" s="183"/>
      <c r="AE56" s="183"/>
      <c r="AF56" s="183"/>
      <c r="AG56" s="183"/>
      <c r="AH56" s="183"/>
      <c r="AI56" s="183"/>
      <c r="AJ56" s="183"/>
      <c r="AK56" s="183"/>
      <c r="AL56" s="183"/>
      <c r="AM56" s="183"/>
      <c r="AN56" s="183"/>
      <c r="AO56" s="183"/>
      <c r="AP56" s="183"/>
      <c r="AQ56" s="183"/>
      <c r="AR56" s="183"/>
      <c r="AS56" s="183"/>
      <c r="AT56" s="183"/>
      <c r="AU56" s="183"/>
      <c r="AV56" s="183"/>
      <c r="AW56" s="183"/>
      <c r="AX56" s="183"/>
      <c r="AY56" s="183"/>
      <c r="AZ56" s="183"/>
      <c r="BA56" s="183"/>
      <c r="BB56" s="183"/>
      <c r="BC56" s="183"/>
      <c r="BD56" s="183"/>
      <c r="BE56" s="183"/>
      <c r="BF56" s="183"/>
      <c r="BG56" s="183"/>
      <c r="BH56" s="183"/>
      <c r="BI56" s="183"/>
      <c r="BJ56" s="183"/>
      <c r="BK56" s="183"/>
      <c r="BL56" s="183"/>
      <c r="BM56" s="183"/>
      <c r="BN56" s="183"/>
      <c r="BO56" s="183"/>
      <c r="BP56" s="183"/>
    </row>
    <row r="57" spans="1:68" s="184" customFormat="1" ht="39.75" customHeight="1">
      <c r="A57" s="198">
        <v>11</v>
      </c>
      <c r="B57" s="310" t="s">
        <v>125</v>
      </c>
      <c r="C57" s="311"/>
      <c r="D57" s="312"/>
      <c r="E57" s="89">
        <v>1</v>
      </c>
      <c r="F57" s="89"/>
      <c r="G57" s="199">
        <f t="shared" si="2"/>
        <v>1</v>
      </c>
      <c r="H57" s="200" t="s">
        <v>1</v>
      </c>
      <c r="I57" s="201">
        <v>1</v>
      </c>
      <c r="J57" s="201" t="s">
        <v>2</v>
      </c>
      <c r="K57" s="201">
        <f t="shared" si="4"/>
        <v>1</v>
      </c>
      <c r="L57" s="201" t="s">
        <v>2</v>
      </c>
      <c r="M57" s="202"/>
      <c r="N57" s="202"/>
      <c r="O57" s="202"/>
      <c r="P57" s="203"/>
      <c r="Q57" s="204"/>
      <c r="R57" s="205"/>
      <c r="S57" s="205"/>
      <c r="T57" s="205"/>
      <c r="U57" s="215"/>
      <c r="V57" s="183"/>
      <c r="W57" s="183"/>
      <c r="X57" s="183"/>
      <c r="Y57" s="183"/>
      <c r="Z57" s="183"/>
      <c r="AA57" s="183"/>
      <c r="AB57" s="183"/>
      <c r="AC57" s="183"/>
      <c r="AD57" s="183"/>
      <c r="AE57" s="183"/>
      <c r="AF57" s="183"/>
      <c r="AG57" s="183"/>
      <c r="AH57" s="183"/>
      <c r="AI57" s="183"/>
      <c r="AJ57" s="183"/>
      <c r="AK57" s="183"/>
      <c r="AL57" s="183"/>
      <c r="AM57" s="183"/>
      <c r="AN57" s="183"/>
      <c r="AO57" s="183"/>
      <c r="AP57" s="183"/>
      <c r="AQ57" s="183"/>
      <c r="AR57" s="183"/>
      <c r="AS57" s="183"/>
      <c r="AT57" s="183"/>
      <c r="AU57" s="183"/>
      <c r="AV57" s="183"/>
      <c r="AW57" s="183"/>
      <c r="AX57" s="183"/>
      <c r="AY57" s="183"/>
      <c r="AZ57" s="183"/>
      <c r="BA57" s="183"/>
      <c r="BB57" s="183"/>
      <c r="BC57" s="183"/>
      <c r="BD57" s="183"/>
      <c r="BE57" s="183"/>
      <c r="BF57" s="183"/>
      <c r="BG57" s="183"/>
      <c r="BH57" s="183"/>
      <c r="BI57" s="183"/>
      <c r="BJ57" s="183"/>
      <c r="BK57" s="183"/>
      <c r="BL57" s="183"/>
      <c r="BM57" s="183"/>
      <c r="BN57" s="183"/>
      <c r="BO57" s="183"/>
      <c r="BP57" s="183"/>
    </row>
    <row r="58" spans="1:68" s="184" customFormat="1" ht="27.75" customHeight="1">
      <c r="A58" s="198">
        <v>12</v>
      </c>
      <c r="B58" s="310" t="s">
        <v>126</v>
      </c>
      <c r="C58" s="311"/>
      <c r="D58" s="312"/>
      <c r="E58" s="89">
        <v>1</v>
      </c>
      <c r="F58" s="89"/>
      <c r="G58" s="199">
        <f t="shared" si="2"/>
        <v>1</v>
      </c>
      <c r="H58" s="200" t="s">
        <v>1</v>
      </c>
      <c r="I58" s="201">
        <v>10</v>
      </c>
      <c r="J58" s="201" t="s">
        <v>2</v>
      </c>
      <c r="K58" s="201">
        <f t="shared" si="4"/>
        <v>10</v>
      </c>
      <c r="L58" s="201" t="s">
        <v>2</v>
      </c>
      <c r="M58" s="202"/>
      <c r="N58" s="202"/>
      <c r="O58" s="202"/>
      <c r="P58" s="203"/>
      <c r="Q58" s="204"/>
      <c r="R58" s="205"/>
      <c r="S58" s="205"/>
      <c r="T58" s="205"/>
      <c r="U58" s="215"/>
      <c r="V58" s="183"/>
      <c r="W58" s="183"/>
      <c r="X58" s="183"/>
      <c r="Y58" s="183"/>
      <c r="Z58" s="183"/>
      <c r="AA58" s="183"/>
      <c r="AB58" s="183"/>
      <c r="AC58" s="183"/>
      <c r="AD58" s="183"/>
      <c r="AE58" s="183"/>
      <c r="AF58" s="183"/>
      <c r="AG58" s="183"/>
      <c r="AH58" s="183"/>
      <c r="AI58" s="183"/>
      <c r="AJ58" s="183"/>
      <c r="AK58" s="183"/>
      <c r="AL58" s="183"/>
      <c r="AM58" s="183"/>
      <c r="AN58" s="183"/>
      <c r="AO58" s="183"/>
      <c r="AP58" s="183"/>
      <c r="AQ58" s="183"/>
      <c r="AR58" s="183"/>
      <c r="AS58" s="183"/>
      <c r="AT58" s="183"/>
      <c r="AU58" s="183"/>
      <c r="AV58" s="183"/>
      <c r="AW58" s="183"/>
      <c r="AX58" s="183"/>
      <c r="AY58" s="183"/>
      <c r="AZ58" s="183"/>
      <c r="BA58" s="183"/>
      <c r="BB58" s="183"/>
      <c r="BC58" s="183"/>
      <c r="BD58" s="183"/>
      <c r="BE58" s="183"/>
      <c r="BF58" s="183"/>
      <c r="BG58" s="183"/>
      <c r="BH58" s="183"/>
      <c r="BI58" s="183"/>
      <c r="BJ58" s="183"/>
      <c r="BK58" s="183"/>
      <c r="BL58" s="183"/>
      <c r="BM58" s="183"/>
      <c r="BN58" s="183"/>
      <c r="BO58" s="183"/>
      <c r="BP58" s="183"/>
    </row>
    <row r="59" spans="1:68" s="114" customFormat="1">
      <c r="A59" s="198">
        <v>13</v>
      </c>
      <c r="B59" s="310" t="s">
        <v>127</v>
      </c>
      <c r="C59" s="311"/>
      <c r="D59" s="312"/>
      <c r="E59" s="89">
        <v>1</v>
      </c>
      <c r="F59" s="89"/>
      <c r="G59" s="199">
        <f t="shared" si="2"/>
        <v>1</v>
      </c>
      <c r="H59" s="200" t="s">
        <v>1</v>
      </c>
      <c r="I59" s="201">
        <v>1</v>
      </c>
      <c r="J59" s="201" t="s">
        <v>128</v>
      </c>
      <c r="K59" s="201">
        <f t="shared" si="4"/>
        <v>1</v>
      </c>
      <c r="L59" s="201" t="s">
        <v>2</v>
      </c>
      <c r="M59" s="202"/>
      <c r="N59" s="202"/>
      <c r="O59" s="202"/>
      <c r="P59" s="203"/>
      <c r="Q59" s="204"/>
      <c r="R59" s="205"/>
      <c r="S59" s="205"/>
      <c r="T59" s="205"/>
      <c r="U59" s="215"/>
    </row>
    <row r="60" spans="1:68" s="124" customFormat="1" ht="22.5">
      <c r="A60" s="198">
        <v>14</v>
      </c>
      <c r="B60" s="310" t="s">
        <v>129</v>
      </c>
      <c r="C60" s="311"/>
      <c r="D60" s="312"/>
      <c r="E60" s="89">
        <v>1</v>
      </c>
      <c r="F60" s="89"/>
      <c r="G60" s="199">
        <f t="shared" si="2"/>
        <v>1</v>
      </c>
      <c r="H60" s="200" t="s">
        <v>1</v>
      </c>
      <c r="I60" s="201">
        <v>1000</v>
      </c>
      <c r="J60" s="201" t="s">
        <v>26</v>
      </c>
      <c r="K60" s="201">
        <f t="shared" si="4"/>
        <v>1000</v>
      </c>
      <c r="L60" s="201" t="s">
        <v>26</v>
      </c>
      <c r="M60" s="202"/>
      <c r="N60" s="202"/>
      <c r="O60" s="202"/>
      <c r="P60" s="203"/>
      <c r="Q60" s="204"/>
      <c r="R60" s="205"/>
      <c r="S60" s="205"/>
      <c r="T60" s="205"/>
      <c r="U60" s="215"/>
    </row>
    <row r="61" spans="1:68" s="124" customFormat="1" ht="22.5">
      <c r="A61" s="198">
        <v>15</v>
      </c>
      <c r="B61" s="310" t="s">
        <v>150</v>
      </c>
      <c r="C61" s="311"/>
      <c r="D61" s="312"/>
      <c r="E61" s="89">
        <v>1</v>
      </c>
      <c r="F61" s="89"/>
      <c r="G61" s="199">
        <v>1</v>
      </c>
      <c r="H61" s="200" t="s">
        <v>1</v>
      </c>
      <c r="I61" s="201">
        <v>1000</v>
      </c>
      <c r="J61" s="201" t="s">
        <v>26</v>
      </c>
      <c r="K61" s="201">
        <v>1000</v>
      </c>
      <c r="L61" s="201" t="s">
        <v>26</v>
      </c>
      <c r="M61" s="202"/>
      <c r="N61" s="202"/>
      <c r="O61" s="202"/>
      <c r="P61" s="203"/>
      <c r="Q61" s="204"/>
      <c r="R61" s="205"/>
      <c r="S61" s="205"/>
      <c r="T61" s="205"/>
      <c r="U61" s="215"/>
    </row>
    <row r="62" spans="1:68" s="5" customFormat="1" ht="26.25" customHeight="1">
      <c r="A62" s="198">
        <v>16</v>
      </c>
      <c r="B62" s="310" t="s">
        <v>130</v>
      </c>
      <c r="C62" s="311"/>
      <c r="D62" s="312"/>
      <c r="E62" s="89">
        <v>1</v>
      </c>
      <c r="F62" s="89"/>
      <c r="G62" s="199">
        <f t="shared" ref="G62:G73" si="5">SUM(E62:F62)</f>
        <v>1</v>
      </c>
      <c r="H62" s="200" t="s">
        <v>1</v>
      </c>
      <c r="I62" s="201">
        <v>25</v>
      </c>
      <c r="J62" s="201" t="s">
        <v>131</v>
      </c>
      <c r="K62" s="201">
        <f t="shared" si="4"/>
        <v>25</v>
      </c>
      <c r="L62" s="201" t="s">
        <v>131</v>
      </c>
      <c r="M62" s="202"/>
      <c r="N62" s="202"/>
      <c r="O62" s="202"/>
      <c r="P62" s="203"/>
      <c r="Q62" s="204"/>
      <c r="R62" s="205"/>
      <c r="S62" s="205"/>
      <c r="T62" s="205"/>
      <c r="U62" s="215"/>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row>
    <row r="63" spans="1:68" s="25" customFormat="1">
      <c r="A63" s="198">
        <v>17</v>
      </c>
      <c r="B63" s="310" t="s">
        <v>132</v>
      </c>
      <c r="C63" s="311"/>
      <c r="D63" s="312"/>
      <c r="E63" s="89">
        <v>1</v>
      </c>
      <c r="F63" s="89"/>
      <c r="G63" s="199">
        <f t="shared" si="5"/>
        <v>1</v>
      </c>
      <c r="H63" s="200" t="s">
        <v>1</v>
      </c>
      <c r="I63" s="201">
        <v>1</v>
      </c>
      <c r="J63" s="201" t="s">
        <v>2</v>
      </c>
      <c r="K63" s="201">
        <f t="shared" si="4"/>
        <v>1</v>
      </c>
      <c r="L63" s="201" t="s">
        <v>2</v>
      </c>
      <c r="M63" s="202"/>
      <c r="N63" s="202"/>
      <c r="O63" s="202"/>
      <c r="P63" s="203"/>
      <c r="Q63" s="204"/>
      <c r="R63" s="205"/>
      <c r="S63" s="205"/>
      <c r="T63" s="205"/>
      <c r="U63" s="215"/>
      <c r="V63" s="24"/>
      <c r="W63" s="24"/>
      <c r="X63" s="24"/>
      <c r="Y63" s="24"/>
      <c r="Z63" s="24"/>
      <c r="AA63" s="24"/>
      <c r="AB63" s="24"/>
      <c r="AC63" s="24"/>
      <c r="AD63" s="24"/>
      <c r="AE63" s="24"/>
      <c r="AF63" s="24"/>
      <c r="AG63" s="24"/>
      <c r="AH63" s="24"/>
      <c r="AI63" s="24"/>
      <c r="AJ63" s="24"/>
      <c r="AK63" s="24"/>
      <c r="AL63" s="24"/>
      <c r="AM63" s="24"/>
      <c r="AN63" s="24"/>
      <c r="AO63" s="24"/>
      <c r="AP63" s="24"/>
      <c r="AQ63" s="24"/>
      <c r="AR63" s="24"/>
      <c r="AS63" s="24"/>
      <c r="AT63" s="24"/>
      <c r="AU63" s="24"/>
      <c r="AV63" s="24"/>
      <c r="AW63" s="24"/>
      <c r="AX63" s="24"/>
      <c r="AY63" s="24"/>
      <c r="AZ63" s="24"/>
      <c r="BA63" s="24"/>
      <c r="BB63" s="24"/>
      <c r="BC63" s="24"/>
      <c r="BD63" s="24"/>
      <c r="BE63" s="24"/>
      <c r="BF63" s="24"/>
      <c r="BG63" s="24"/>
      <c r="BH63" s="24"/>
      <c r="BI63" s="24"/>
      <c r="BJ63" s="24"/>
      <c r="BK63" s="24"/>
      <c r="BL63" s="24"/>
      <c r="BM63" s="24"/>
      <c r="BN63" s="24"/>
      <c r="BO63" s="24"/>
      <c r="BP63" s="24"/>
    </row>
    <row r="64" spans="1:68" s="158" customFormat="1" ht="25.5">
      <c r="A64" s="198">
        <v>18</v>
      </c>
      <c r="B64" s="310" t="s">
        <v>152</v>
      </c>
      <c r="C64" s="311"/>
      <c r="D64" s="312"/>
      <c r="E64" s="89">
        <v>1</v>
      </c>
      <c r="F64" s="89"/>
      <c r="G64" s="199">
        <f t="shared" si="5"/>
        <v>1</v>
      </c>
      <c r="H64" s="200" t="s">
        <v>2</v>
      </c>
      <c r="I64" s="201">
        <v>2</v>
      </c>
      <c r="J64" s="201" t="s">
        <v>147</v>
      </c>
      <c r="K64" s="201">
        <f t="shared" si="4"/>
        <v>2</v>
      </c>
      <c r="L64" s="201" t="s">
        <v>147</v>
      </c>
      <c r="M64" s="202"/>
      <c r="N64" s="202"/>
      <c r="O64" s="202"/>
      <c r="P64" s="203"/>
      <c r="Q64" s="204"/>
      <c r="R64" s="205"/>
      <c r="S64" s="205"/>
      <c r="T64" s="205"/>
      <c r="U64" s="206"/>
    </row>
    <row r="65" spans="1:68" s="158" customFormat="1" ht="33.75" customHeight="1">
      <c r="A65" s="198">
        <v>19</v>
      </c>
      <c r="B65" s="310" t="s">
        <v>145</v>
      </c>
      <c r="C65" s="311"/>
      <c r="D65" s="312"/>
      <c r="E65" s="89">
        <v>2</v>
      </c>
      <c r="F65" s="89"/>
      <c r="G65" s="199">
        <f t="shared" si="5"/>
        <v>2</v>
      </c>
      <c r="H65" s="200" t="s">
        <v>1</v>
      </c>
      <c r="I65" s="201">
        <v>1</v>
      </c>
      <c r="J65" s="201" t="s">
        <v>2</v>
      </c>
      <c r="K65" s="201">
        <f t="shared" ref="K65" si="6">G65*I65</f>
        <v>2</v>
      </c>
      <c r="L65" s="201" t="s">
        <v>2</v>
      </c>
      <c r="M65" s="202"/>
      <c r="N65" s="202"/>
      <c r="O65" s="202"/>
      <c r="P65" s="203"/>
      <c r="Q65" s="204"/>
      <c r="R65" s="205"/>
      <c r="S65" s="205"/>
      <c r="T65" s="205"/>
      <c r="U65" s="206"/>
    </row>
    <row r="66" spans="1:68" s="158" customFormat="1" ht="47.25">
      <c r="A66" s="198">
        <v>20</v>
      </c>
      <c r="B66" s="310" t="s">
        <v>138</v>
      </c>
      <c r="C66" s="311"/>
      <c r="D66" s="312"/>
      <c r="E66" s="89">
        <v>2</v>
      </c>
      <c r="F66" s="89"/>
      <c r="G66" s="199">
        <f t="shared" si="5"/>
        <v>2</v>
      </c>
      <c r="H66" s="200" t="s">
        <v>1</v>
      </c>
      <c r="I66" s="201">
        <v>100</v>
      </c>
      <c r="J66" s="201" t="s">
        <v>2</v>
      </c>
      <c r="K66" s="201">
        <f>G66*I66</f>
        <v>200</v>
      </c>
      <c r="L66" s="201" t="s">
        <v>2</v>
      </c>
      <c r="M66" s="202"/>
      <c r="N66" s="202"/>
      <c r="O66" s="202"/>
      <c r="P66" s="212" t="s">
        <v>37</v>
      </c>
      <c r="Q66" s="204"/>
      <c r="R66" s="205"/>
      <c r="S66" s="205"/>
      <c r="T66" s="205"/>
      <c r="U66" s="206"/>
    </row>
    <row r="67" spans="1:68" s="5" customFormat="1" ht="39" customHeight="1">
      <c r="A67" s="198">
        <v>21</v>
      </c>
      <c r="B67" s="310" t="s">
        <v>142</v>
      </c>
      <c r="C67" s="311"/>
      <c r="D67" s="312"/>
      <c r="E67" s="89">
        <v>1</v>
      </c>
      <c r="F67" s="89"/>
      <c r="G67" s="199">
        <f t="shared" si="5"/>
        <v>1</v>
      </c>
      <c r="H67" s="200" t="s">
        <v>1</v>
      </c>
      <c r="I67" s="201">
        <v>10</v>
      </c>
      <c r="J67" s="201" t="s">
        <v>2</v>
      </c>
      <c r="K67" s="201">
        <f>G67*I67</f>
        <v>10</v>
      </c>
      <c r="L67" s="201" t="s">
        <v>2</v>
      </c>
      <c r="M67" s="202"/>
      <c r="N67" s="202"/>
      <c r="O67" s="202"/>
      <c r="P67" s="203"/>
      <c r="Q67" s="204"/>
      <c r="R67" s="205"/>
      <c r="S67" s="205"/>
      <c r="T67" s="205"/>
      <c r="U67" s="206"/>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row>
    <row r="68" spans="1:68" s="25" customFormat="1" ht="40.5" customHeight="1">
      <c r="A68" s="198">
        <v>22</v>
      </c>
      <c r="B68" s="310" t="s">
        <v>141</v>
      </c>
      <c r="C68" s="311"/>
      <c r="D68" s="312"/>
      <c r="E68" s="89">
        <v>1</v>
      </c>
      <c r="F68" s="89"/>
      <c r="G68" s="199">
        <f t="shared" si="5"/>
        <v>1</v>
      </c>
      <c r="H68" s="200" t="s">
        <v>1</v>
      </c>
      <c r="I68" s="201">
        <v>100</v>
      </c>
      <c r="J68" s="201" t="s">
        <v>2</v>
      </c>
      <c r="K68" s="201">
        <f t="shared" ref="K68:K74" si="7">G68*I68</f>
        <v>100</v>
      </c>
      <c r="L68" s="201" t="s">
        <v>2</v>
      </c>
      <c r="M68" s="202"/>
      <c r="N68" s="202"/>
      <c r="O68" s="202"/>
      <c r="P68" s="203"/>
      <c r="Q68" s="204"/>
      <c r="R68" s="205"/>
      <c r="S68" s="205"/>
      <c r="T68" s="205"/>
      <c r="U68" s="206"/>
      <c r="V68" s="24"/>
      <c r="W68" s="24"/>
      <c r="X68" s="24"/>
      <c r="Y68" s="24"/>
      <c r="Z68" s="24"/>
      <c r="AA68" s="24"/>
      <c r="AB68" s="24"/>
      <c r="AC68" s="24"/>
      <c r="AD68" s="24"/>
      <c r="AE68" s="24"/>
      <c r="AF68" s="24"/>
      <c r="AG68" s="24"/>
      <c r="AH68" s="24"/>
      <c r="AI68" s="24"/>
      <c r="AJ68" s="24"/>
      <c r="AK68" s="24"/>
      <c r="AL68" s="24"/>
      <c r="AM68" s="24"/>
      <c r="AN68" s="24"/>
      <c r="AO68" s="24"/>
      <c r="AP68" s="24"/>
      <c r="AQ68" s="24"/>
      <c r="AR68" s="24"/>
      <c r="AS68" s="24"/>
      <c r="AT68" s="24"/>
      <c r="AU68" s="24"/>
      <c r="AV68" s="24"/>
      <c r="AW68" s="24"/>
      <c r="AX68" s="24"/>
      <c r="AY68" s="24"/>
      <c r="AZ68" s="24"/>
      <c r="BA68" s="24"/>
      <c r="BB68" s="24"/>
      <c r="BC68" s="24"/>
      <c r="BD68" s="24"/>
      <c r="BE68" s="24"/>
      <c r="BF68" s="24"/>
      <c r="BG68" s="24"/>
      <c r="BH68" s="24"/>
      <c r="BI68" s="24"/>
      <c r="BJ68" s="24"/>
      <c r="BK68" s="24"/>
      <c r="BL68" s="24"/>
      <c r="BM68" s="24"/>
      <c r="BN68" s="24"/>
      <c r="BO68" s="24"/>
      <c r="BP68" s="24"/>
    </row>
    <row r="69" spans="1:68" s="25" customFormat="1" ht="57.75" customHeight="1">
      <c r="A69" s="198">
        <v>23</v>
      </c>
      <c r="B69" s="310" t="s">
        <v>148</v>
      </c>
      <c r="C69" s="311"/>
      <c r="D69" s="312"/>
      <c r="E69" s="89">
        <v>2</v>
      </c>
      <c r="F69" s="89"/>
      <c r="G69" s="199">
        <f t="shared" si="5"/>
        <v>2</v>
      </c>
      <c r="H69" s="200" t="s">
        <v>1</v>
      </c>
      <c r="I69" s="201">
        <v>100</v>
      </c>
      <c r="J69" s="201" t="s">
        <v>2</v>
      </c>
      <c r="K69" s="201">
        <f t="shared" si="7"/>
        <v>200</v>
      </c>
      <c r="L69" s="201" t="s">
        <v>2</v>
      </c>
      <c r="M69" s="202"/>
      <c r="N69" s="202"/>
      <c r="O69" s="202"/>
      <c r="P69" s="203"/>
      <c r="Q69" s="204"/>
      <c r="R69" s="205"/>
      <c r="S69" s="205"/>
      <c r="T69" s="205"/>
      <c r="U69" s="206"/>
      <c r="V69" s="24"/>
      <c r="W69" s="24"/>
      <c r="X69" s="24"/>
      <c r="Y69" s="24"/>
      <c r="Z69" s="24"/>
      <c r="AA69" s="24"/>
      <c r="AB69" s="24"/>
      <c r="AC69" s="24"/>
      <c r="AD69" s="24"/>
      <c r="AE69" s="24"/>
      <c r="AF69" s="24"/>
      <c r="AG69" s="24"/>
      <c r="AH69" s="24"/>
      <c r="AI69" s="24"/>
      <c r="AJ69" s="24"/>
      <c r="AK69" s="24"/>
      <c r="AL69" s="24"/>
      <c r="AM69" s="24"/>
      <c r="AN69" s="24"/>
      <c r="AO69" s="24"/>
      <c r="AP69" s="24"/>
      <c r="AQ69" s="24"/>
      <c r="AR69" s="24"/>
      <c r="AS69" s="24"/>
      <c r="AT69" s="24"/>
      <c r="AU69" s="24"/>
      <c r="AV69" s="24"/>
      <c r="AW69" s="24"/>
      <c r="AX69" s="24"/>
      <c r="AY69" s="24"/>
      <c r="AZ69" s="24"/>
      <c r="BA69" s="24"/>
      <c r="BB69" s="24"/>
      <c r="BC69" s="24"/>
      <c r="BD69" s="24"/>
      <c r="BE69" s="24"/>
      <c r="BF69" s="24"/>
      <c r="BG69" s="24"/>
      <c r="BH69" s="24"/>
      <c r="BI69" s="24"/>
      <c r="BJ69" s="24"/>
      <c r="BK69" s="24"/>
      <c r="BL69" s="24"/>
      <c r="BM69" s="24"/>
      <c r="BN69" s="24"/>
      <c r="BO69" s="24"/>
      <c r="BP69" s="24"/>
    </row>
    <row r="70" spans="1:68" s="25" customFormat="1" ht="61.5" customHeight="1">
      <c r="A70" s="198">
        <v>24</v>
      </c>
      <c r="B70" s="310" t="s">
        <v>137</v>
      </c>
      <c r="C70" s="311"/>
      <c r="D70" s="312"/>
      <c r="E70" s="89">
        <v>5</v>
      </c>
      <c r="F70" s="89"/>
      <c r="G70" s="199">
        <f t="shared" si="5"/>
        <v>5</v>
      </c>
      <c r="H70" s="200" t="s">
        <v>1</v>
      </c>
      <c r="I70" s="201">
        <v>100</v>
      </c>
      <c r="J70" s="201" t="s">
        <v>2</v>
      </c>
      <c r="K70" s="201">
        <f t="shared" si="7"/>
        <v>500</v>
      </c>
      <c r="L70" s="201" t="s">
        <v>2</v>
      </c>
      <c r="M70" s="202"/>
      <c r="N70" s="202"/>
      <c r="O70" s="202"/>
      <c r="P70" s="212" t="s">
        <v>136</v>
      </c>
      <c r="Q70" s="265"/>
      <c r="R70" s="266"/>
      <c r="S70" s="266"/>
      <c r="T70" s="266"/>
      <c r="U70" s="286"/>
      <c r="V70" s="24"/>
      <c r="W70" s="24"/>
      <c r="X70" s="24"/>
      <c r="Y70" s="24"/>
      <c r="Z70" s="24"/>
      <c r="AA70" s="24"/>
      <c r="AB70" s="24"/>
      <c r="AC70" s="24"/>
      <c r="AD70" s="24"/>
      <c r="AE70" s="24"/>
      <c r="AF70" s="24"/>
      <c r="AG70" s="24"/>
      <c r="AH70" s="24"/>
      <c r="AI70" s="24"/>
      <c r="AJ70" s="24"/>
      <c r="AK70" s="24"/>
      <c r="AL70" s="24"/>
      <c r="AM70" s="24"/>
      <c r="AN70" s="24"/>
      <c r="AO70" s="24"/>
      <c r="AP70" s="24"/>
      <c r="AQ70" s="24"/>
      <c r="AR70" s="24"/>
      <c r="AS70" s="24"/>
      <c r="AT70" s="24"/>
      <c r="AU70" s="24"/>
      <c r="AV70" s="24"/>
      <c r="AW70" s="24"/>
      <c r="AX70" s="24"/>
      <c r="AY70" s="24"/>
      <c r="AZ70" s="24"/>
      <c r="BA70" s="24"/>
      <c r="BB70" s="24"/>
      <c r="BC70" s="24"/>
      <c r="BD70" s="24"/>
      <c r="BE70" s="24"/>
      <c r="BF70" s="24"/>
      <c r="BG70" s="24"/>
      <c r="BH70" s="24"/>
      <c r="BI70" s="24"/>
      <c r="BJ70" s="24"/>
      <c r="BK70" s="24"/>
      <c r="BL70" s="24"/>
      <c r="BM70" s="24"/>
      <c r="BN70" s="24"/>
      <c r="BO70" s="24"/>
      <c r="BP70" s="24"/>
    </row>
    <row r="71" spans="1:68" s="25" customFormat="1" ht="37.5" customHeight="1">
      <c r="A71" s="198">
        <v>25</v>
      </c>
      <c r="B71" s="310" t="s">
        <v>140</v>
      </c>
      <c r="C71" s="311"/>
      <c r="D71" s="312"/>
      <c r="E71" s="89">
        <v>3</v>
      </c>
      <c r="F71" s="89"/>
      <c r="G71" s="199">
        <f t="shared" si="5"/>
        <v>3</v>
      </c>
      <c r="H71" s="200" t="s">
        <v>1</v>
      </c>
      <c r="I71" s="201">
        <v>100</v>
      </c>
      <c r="J71" s="201" t="s">
        <v>2</v>
      </c>
      <c r="K71" s="201">
        <f t="shared" si="7"/>
        <v>300</v>
      </c>
      <c r="L71" s="201" t="s">
        <v>2</v>
      </c>
      <c r="M71" s="202"/>
      <c r="N71" s="202"/>
      <c r="O71" s="202"/>
      <c r="P71" s="203"/>
      <c r="Q71" s="204"/>
      <c r="R71" s="205"/>
      <c r="S71" s="205"/>
      <c r="T71" s="205"/>
      <c r="U71" s="206"/>
      <c r="V71" s="24"/>
      <c r="W71" s="24"/>
      <c r="X71" s="24"/>
      <c r="Y71" s="24"/>
      <c r="Z71" s="24"/>
      <c r="AA71" s="24"/>
      <c r="AB71" s="24"/>
      <c r="AC71" s="24"/>
      <c r="AD71" s="24"/>
      <c r="AE71" s="24"/>
      <c r="AF71" s="24"/>
      <c r="AG71" s="24"/>
      <c r="AH71" s="24"/>
      <c r="AI71" s="24"/>
      <c r="AJ71" s="24"/>
      <c r="AK71" s="24"/>
      <c r="AL71" s="24"/>
      <c r="AM71" s="24"/>
      <c r="AN71" s="24"/>
      <c r="AO71" s="24"/>
      <c r="AP71" s="24"/>
      <c r="AQ71" s="24"/>
      <c r="AR71" s="24"/>
      <c r="AS71" s="24"/>
      <c r="AT71" s="24"/>
      <c r="AU71" s="24"/>
      <c r="AV71" s="24"/>
      <c r="AW71" s="24"/>
      <c r="AX71" s="24"/>
      <c r="AY71" s="24"/>
      <c r="AZ71" s="24"/>
      <c r="BA71" s="24"/>
      <c r="BB71" s="24"/>
      <c r="BC71" s="24"/>
      <c r="BD71" s="24"/>
      <c r="BE71" s="24"/>
      <c r="BF71" s="24"/>
      <c r="BG71" s="24"/>
      <c r="BH71" s="24"/>
      <c r="BI71" s="24"/>
      <c r="BJ71" s="24"/>
      <c r="BK71" s="24"/>
      <c r="BL71" s="24"/>
      <c r="BM71" s="24"/>
      <c r="BN71" s="24"/>
      <c r="BO71" s="24"/>
      <c r="BP71" s="24"/>
    </row>
    <row r="72" spans="1:68" s="25" customFormat="1" ht="27.75" customHeight="1">
      <c r="A72" s="299">
        <v>26</v>
      </c>
      <c r="B72" s="313" t="s">
        <v>139</v>
      </c>
      <c r="C72" s="314"/>
      <c r="D72" s="315"/>
      <c r="E72" s="259">
        <v>1</v>
      </c>
      <c r="F72" s="259"/>
      <c r="G72" s="260">
        <f t="shared" si="5"/>
        <v>1</v>
      </c>
      <c r="H72" s="261" t="s">
        <v>1</v>
      </c>
      <c r="I72" s="262">
        <v>1000</v>
      </c>
      <c r="J72" s="262" t="s">
        <v>2</v>
      </c>
      <c r="K72" s="262">
        <f t="shared" si="7"/>
        <v>1000</v>
      </c>
      <c r="L72" s="262" t="s">
        <v>2</v>
      </c>
      <c r="M72" s="263"/>
      <c r="N72" s="263"/>
      <c r="O72" s="263"/>
      <c r="P72" s="264"/>
      <c r="Q72" s="265"/>
      <c r="R72" s="266"/>
      <c r="S72" s="266"/>
      <c r="T72" s="266"/>
      <c r="U72" s="286"/>
      <c r="V72" s="24"/>
      <c r="W72" s="24"/>
      <c r="X72" s="24"/>
      <c r="Y72" s="24"/>
      <c r="Z72" s="24"/>
      <c r="AA72" s="24"/>
      <c r="AB72" s="24"/>
      <c r="AC72" s="24"/>
      <c r="AD72" s="24"/>
      <c r="AE72" s="24"/>
      <c r="AF72" s="24"/>
      <c r="AG72" s="24"/>
      <c r="AH72" s="24"/>
      <c r="AI72" s="24"/>
      <c r="AJ72" s="24"/>
      <c r="AK72" s="24"/>
      <c r="AL72" s="24"/>
      <c r="AM72" s="24"/>
      <c r="AN72" s="24"/>
      <c r="AO72" s="24"/>
      <c r="AP72" s="24"/>
      <c r="AQ72" s="24"/>
      <c r="AR72" s="24"/>
      <c r="AS72" s="24"/>
      <c r="AT72" s="24"/>
      <c r="AU72" s="24"/>
      <c r="AV72" s="24"/>
      <c r="AW72" s="24"/>
      <c r="AX72" s="24"/>
      <c r="AY72" s="24"/>
      <c r="AZ72" s="24"/>
      <c r="BA72" s="24"/>
      <c r="BB72" s="24"/>
      <c r="BC72" s="24"/>
      <c r="BD72" s="24"/>
      <c r="BE72" s="24"/>
      <c r="BF72" s="24"/>
      <c r="BG72" s="24"/>
      <c r="BH72" s="24"/>
      <c r="BI72" s="24"/>
      <c r="BJ72" s="24"/>
      <c r="BK72" s="24"/>
      <c r="BL72" s="24"/>
      <c r="BM72" s="24"/>
      <c r="BN72" s="24"/>
      <c r="BO72" s="24"/>
      <c r="BP72" s="24"/>
    </row>
    <row r="73" spans="1:68" s="33" customFormat="1" ht="29.25" customHeight="1">
      <c r="A73" s="198">
        <v>27</v>
      </c>
      <c r="B73" s="309" t="s">
        <v>161</v>
      </c>
      <c r="C73" s="309"/>
      <c r="D73" s="309"/>
      <c r="E73" s="269">
        <v>1</v>
      </c>
      <c r="F73" s="269"/>
      <c r="G73" s="199">
        <f t="shared" si="5"/>
        <v>1</v>
      </c>
      <c r="H73" s="200" t="s">
        <v>2</v>
      </c>
      <c r="I73" s="201">
        <v>1</v>
      </c>
      <c r="J73" s="201" t="s">
        <v>128</v>
      </c>
      <c r="K73" s="201">
        <f t="shared" si="7"/>
        <v>1</v>
      </c>
      <c r="L73" s="201" t="s">
        <v>2</v>
      </c>
      <c r="M73" s="202"/>
      <c r="N73" s="202"/>
      <c r="O73" s="202"/>
      <c r="P73" s="264"/>
      <c r="Q73" s="204"/>
      <c r="R73" s="205"/>
      <c r="S73" s="205"/>
      <c r="T73" s="205"/>
      <c r="U73" s="206"/>
      <c r="V73" s="31"/>
      <c r="W73" s="31"/>
      <c r="X73" s="31"/>
      <c r="Y73" s="31"/>
      <c r="Z73" s="31"/>
      <c r="AA73" s="31"/>
      <c r="AB73" s="31"/>
      <c r="AC73" s="31"/>
      <c r="AD73" s="31"/>
      <c r="AE73" s="31"/>
      <c r="AF73" s="31"/>
      <c r="AG73" s="31"/>
      <c r="AH73" s="31"/>
      <c r="AI73" s="31"/>
      <c r="AJ73" s="31"/>
      <c r="AK73" s="31"/>
      <c r="AL73" s="31"/>
      <c r="AM73" s="31"/>
      <c r="AN73" s="31"/>
      <c r="AO73" s="31"/>
      <c r="AP73" s="31"/>
      <c r="AQ73" s="31"/>
      <c r="AR73" s="31"/>
      <c r="AS73" s="31"/>
      <c r="AT73" s="31"/>
      <c r="AU73" s="31"/>
      <c r="AV73" s="31"/>
      <c r="AW73" s="31"/>
      <c r="AX73" s="31"/>
      <c r="AY73" s="31"/>
      <c r="AZ73" s="31"/>
      <c r="BA73" s="31"/>
      <c r="BB73" s="31"/>
      <c r="BC73" s="31"/>
      <c r="BD73" s="31"/>
      <c r="BE73" s="31"/>
      <c r="BF73" s="31"/>
      <c r="BG73" s="31"/>
      <c r="BH73" s="31"/>
      <c r="BI73" s="31"/>
      <c r="BJ73" s="31"/>
      <c r="BK73" s="31"/>
      <c r="BL73" s="31"/>
      <c r="BM73" s="31"/>
      <c r="BN73" s="31"/>
      <c r="BO73" s="31"/>
      <c r="BP73" s="31"/>
    </row>
    <row r="74" spans="1:68" s="33" customFormat="1" ht="27.75" customHeight="1">
      <c r="A74" s="198">
        <v>28</v>
      </c>
      <c r="B74" s="309" t="s">
        <v>162</v>
      </c>
      <c r="C74" s="309"/>
      <c r="D74" s="309"/>
      <c r="E74" s="269">
        <v>1</v>
      </c>
      <c r="F74" s="269"/>
      <c r="G74" s="199">
        <v>1</v>
      </c>
      <c r="H74" s="200" t="s">
        <v>64</v>
      </c>
      <c r="I74" s="201">
        <v>1</v>
      </c>
      <c r="J74" s="201" t="s">
        <v>2</v>
      </c>
      <c r="K74" s="201">
        <f t="shared" si="7"/>
        <v>1</v>
      </c>
      <c r="L74" s="201" t="s">
        <v>2</v>
      </c>
      <c r="M74" s="202"/>
      <c r="N74" s="202"/>
      <c r="O74" s="202"/>
      <c r="P74" s="203"/>
      <c r="Q74" s="204"/>
      <c r="R74" s="205"/>
      <c r="S74" s="205"/>
      <c r="T74" s="205"/>
      <c r="U74" s="206"/>
      <c r="V74" s="31"/>
      <c r="W74" s="31"/>
      <c r="X74" s="31"/>
      <c r="Y74" s="31"/>
      <c r="Z74" s="31"/>
      <c r="AA74" s="31"/>
      <c r="AB74" s="31"/>
      <c r="AC74" s="31"/>
      <c r="AD74" s="31"/>
      <c r="AE74" s="31"/>
      <c r="AF74" s="31"/>
      <c r="AG74" s="31"/>
      <c r="AH74" s="31"/>
      <c r="AI74" s="31"/>
      <c r="AJ74" s="31"/>
      <c r="AK74" s="31"/>
      <c r="AL74" s="31"/>
      <c r="AM74" s="31"/>
      <c r="AN74" s="31"/>
      <c r="AO74" s="31"/>
      <c r="AP74" s="31"/>
      <c r="AQ74" s="31"/>
      <c r="AR74" s="31"/>
      <c r="AS74" s="31"/>
      <c r="AT74" s="31"/>
      <c r="AU74" s="31"/>
      <c r="AV74" s="31"/>
      <c r="AW74" s="31"/>
      <c r="AX74" s="31"/>
      <c r="AY74" s="31"/>
      <c r="AZ74" s="31"/>
      <c r="BA74" s="31"/>
      <c r="BB74" s="31"/>
      <c r="BC74" s="31"/>
      <c r="BD74" s="31"/>
      <c r="BE74" s="31"/>
      <c r="BF74" s="31"/>
      <c r="BG74" s="31"/>
      <c r="BH74" s="31"/>
      <c r="BI74" s="31"/>
      <c r="BJ74" s="31"/>
      <c r="BK74" s="31"/>
      <c r="BL74" s="31"/>
      <c r="BM74" s="31"/>
      <c r="BN74" s="31"/>
      <c r="BO74" s="31"/>
      <c r="BP74" s="31"/>
    </row>
    <row r="75" spans="1:68" s="25" customFormat="1" ht="60" customHeight="1" thickBot="1">
      <c r="A75" s="271"/>
      <c r="B75" s="271"/>
      <c r="C75" s="271"/>
      <c r="D75" s="271"/>
      <c r="E75" s="271"/>
      <c r="F75" s="271"/>
      <c r="G75" s="271"/>
      <c r="H75" s="271"/>
      <c r="I75" s="271"/>
      <c r="J75" s="271"/>
      <c r="K75" s="271"/>
      <c r="L75" s="271"/>
      <c r="M75" s="271"/>
      <c r="N75" s="271"/>
      <c r="O75" s="271"/>
      <c r="P75" s="271"/>
      <c r="Q75" s="272"/>
      <c r="R75" s="273"/>
      <c r="S75" s="273"/>
      <c r="T75" s="273"/>
      <c r="U75" s="274"/>
      <c r="V75" s="24"/>
      <c r="W75" s="24"/>
      <c r="X75" s="24"/>
      <c r="Y75" s="24"/>
      <c r="Z75" s="24"/>
      <c r="AA75" s="24"/>
      <c r="AB75" s="24"/>
      <c r="AC75" s="24"/>
      <c r="AD75" s="24"/>
      <c r="AE75" s="24"/>
      <c r="AF75" s="24"/>
      <c r="AG75" s="24"/>
      <c r="AH75" s="24"/>
      <c r="AI75" s="24"/>
      <c r="AJ75" s="24"/>
      <c r="AK75" s="24"/>
      <c r="AL75" s="24"/>
      <c r="AM75" s="24"/>
      <c r="AN75" s="24"/>
      <c r="AO75" s="24"/>
      <c r="AP75" s="24"/>
      <c r="AQ75" s="24"/>
      <c r="AR75" s="24"/>
      <c r="AS75" s="24"/>
      <c r="AT75" s="24"/>
      <c r="AU75" s="24"/>
      <c r="AV75" s="24"/>
      <c r="AW75" s="24"/>
      <c r="AX75" s="24"/>
      <c r="AY75" s="24"/>
      <c r="AZ75" s="24"/>
      <c r="BA75" s="24"/>
      <c r="BB75" s="24"/>
      <c r="BC75" s="24"/>
      <c r="BD75" s="24"/>
      <c r="BE75" s="24"/>
      <c r="BF75" s="24"/>
      <c r="BG75" s="24"/>
      <c r="BH75" s="24"/>
      <c r="BI75" s="24"/>
      <c r="BJ75" s="24"/>
      <c r="BK75" s="24"/>
      <c r="BL75" s="24"/>
      <c r="BM75" s="24"/>
      <c r="BN75" s="24"/>
      <c r="BO75" s="24"/>
      <c r="BP75" s="24"/>
    </row>
    <row r="76" spans="1:68" s="25" customFormat="1" ht="22.5" customHeight="1">
      <c r="A76" s="153"/>
      <c r="B76" s="348" t="s">
        <v>170</v>
      </c>
      <c r="C76" s="348"/>
      <c r="D76" s="348"/>
      <c r="E76" s="153"/>
      <c r="F76" s="153"/>
      <c r="G76" s="153"/>
      <c r="H76" s="153"/>
      <c r="I76" s="153"/>
      <c r="J76" s="153"/>
      <c r="K76" s="153"/>
      <c r="L76" s="153"/>
      <c r="M76" s="153"/>
      <c r="N76" s="153"/>
      <c r="O76" s="153"/>
      <c r="P76" s="153"/>
      <c r="Q76" s="153"/>
      <c r="R76" s="153"/>
      <c r="S76" s="153"/>
      <c r="T76" s="153"/>
      <c r="U76" s="153"/>
      <c r="V76" s="24"/>
      <c r="W76" s="24"/>
      <c r="X76" s="24"/>
      <c r="Y76" s="24"/>
      <c r="Z76" s="24"/>
      <c r="AA76" s="24"/>
      <c r="AB76" s="24"/>
      <c r="AC76" s="24"/>
      <c r="AD76" s="24"/>
      <c r="AE76" s="24"/>
      <c r="AF76" s="24"/>
      <c r="AG76" s="24"/>
      <c r="AH76" s="24"/>
      <c r="AI76" s="24"/>
      <c r="AJ76" s="24"/>
      <c r="AK76" s="24"/>
      <c r="AL76" s="24"/>
      <c r="AM76" s="24"/>
      <c r="AN76" s="24"/>
      <c r="AO76" s="24"/>
      <c r="AP76" s="24"/>
      <c r="AQ76" s="24"/>
      <c r="AR76" s="24"/>
      <c r="AS76" s="24"/>
      <c r="AT76" s="24"/>
      <c r="AU76" s="24"/>
      <c r="AV76" s="24"/>
      <c r="AW76" s="24"/>
      <c r="AX76" s="24"/>
      <c r="AY76" s="24"/>
      <c r="AZ76" s="24"/>
      <c r="BA76" s="24"/>
      <c r="BB76" s="24"/>
      <c r="BC76" s="24"/>
      <c r="BD76" s="24"/>
      <c r="BE76" s="24"/>
      <c r="BF76" s="24"/>
      <c r="BG76" s="24"/>
      <c r="BH76" s="24"/>
      <c r="BI76" s="24"/>
      <c r="BJ76" s="24"/>
      <c r="BK76" s="24"/>
      <c r="BL76" s="24"/>
      <c r="BM76" s="24"/>
      <c r="BN76" s="24"/>
      <c r="BO76" s="24"/>
      <c r="BP76" s="24"/>
    </row>
    <row r="77" spans="1:68" s="114" customFormat="1" ht="45" customHeight="1">
      <c r="A77" s="245" t="s">
        <v>80</v>
      </c>
      <c r="B77" s="306" t="s">
        <v>45</v>
      </c>
      <c r="C77" s="307"/>
      <c r="D77" s="308"/>
      <c r="E77" s="89" t="s">
        <v>96</v>
      </c>
      <c r="F77" s="89" t="s">
        <v>178</v>
      </c>
      <c r="G77" s="242" t="s">
        <v>100</v>
      </c>
      <c r="H77" s="243" t="s">
        <v>47</v>
      </c>
      <c r="I77" s="244" t="s">
        <v>48</v>
      </c>
      <c r="J77" s="244" t="s">
        <v>49</v>
      </c>
      <c r="K77" s="244" t="s">
        <v>50</v>
      </c>
      <c r="L77" s="244" t="s">
        <v>51</v>
      </c>
      <c r="M77" s="245" t="s">
        <v>52</v>
      </c>
      <c r="N77" s="245" t="s">
        <v>53</v>
      </c>
      <c r="O77" s="245" t="s">
        <v>54</v>
      </c>
      <c r="P77" s="245" t="s">
        <v>55</v>
      </c>
      <c r="Q77" s="300" t="s">
        <v>56</v>
      </c>
      <c r="R77" s="93" t="s">
        <v>174</v>
      </c>
      <c r="S77" s="93" t="s">
        <v>175</v>
      </c>
      <c r="T77" s="93" t="s">
        <v>176</v>
      </c>
      <c r="U77" s="60" t="s">
        <v>177</v>
      </c>
    </row>
    <row r="78" spans="1:68" s="114" customFormat="1" ht="42.75" customHeight="1">
      <c r="A78" s="198">
        <v>1</v>
      </c>
      <c r="B78" s="310" t="s">
        <v>68</v>
      </c>
      <c r="C78" s="311"/>
      <c r="D78" s="312"/>
      <c r="E78" s="89">
        <v>2</v>
      </c>
      <c r="F78" s="89"/>
      <c r="G78" s="199">
        <f t="shared" ref="G78:G85" si="8">SUM(E78:F78)</f>
        <v>2</v>
      </c>
      <c r="H78" s="200" t="s">
        <v>64</v>
      </c>
      <c r="I78" s="201">
        <v>1</v>
      </c>
      <c r="J78" s="201" t="s">
        <v>2</v>
      </c>
      <c r="K78" s="201">
        <v>2</v>
      </c>
      <c r="L78" s="201" t="s">
        <v>2</v>
      </c>
      <c r="M78" s="202"/>
      <c r="N78" s="202"/>
      <c r="O78" s="202"/>
      <c r="P78" s="203"/>
      <c r="Q78" s="204"/>
      <c r="R78" s="205"/>
      <c r="S78" s="205"/>
      <c r="T78" s="205"/>
      <c r="U78" s="215"/>
    </row>
    <row r="79" spans="1:68" s="124" customFormat="1" ht="93" customHeight="1">
      <c r="A79" s="198">
        <v>2</v>
      </c>
      <c r="B79" s="310" t="s">
        <v>163</v>
      </c>
      <c r="C79" s="311"/>
      <c r="D79" s="312"/>
      <c r="E79" s="89">
        <v>3</v>
      </c>
      <c r="F79" s="89"/>
      <c r="G79" s="199">
        <f t="shared" si="8"/>
        <v>3</v>
      </c>
      <c r="H79" s="200" t="s">
        <v>1</v>
      </c>
      <c r="I79" s="201">
        <v>4</v>
      </c>
      <c r="J79" s="201" t="s">
        <v>2</v>
      </c>
      <c r="K79" s="201">
        <v>4</v>
      </c>
      <c r="L79" s="201" t="s">
        <v>67</v>
      </c>
      <c r="M79" s="202"/>
      <c r="N79" s="202"/>
      <c r="O79" s="202"/>
      <c r="P79" s="203"/>
      <c r="Q79" s="204"/>
      <c r="R79" s="205"/>
      <c r="S79" s="205"/>
      <c r="T79" s="205"/>
      <c r="U79" s="215"/>
    </row>
    <row r="80" spans="1:68" s="5" customFormat="1" ht="39" customHeight="1">
      <c r="A80" s="198">
        <v>3</v>
      </c>
      <c r="B80" s="310" t="s">
        <v>71</v>
      </c>
      <c r="C80" s="311"/>
      <c r="D80" s="312"/>
      <c r="E80" s="89">
        <v>1</v>
      </c>
      <c r="F80" s="89"/>
      <c r="G80" s="199">
        <f t="shared" si="8"/>
        <v>1</v>
      </c>
      <c r="H80" s="200" t="s">
        <v>64</v>
      </c>
      <c r="I80" s="201">
        <v>1</v>
      </c>
      <c r="J80" s="201" t="s">
        <v>2</v>
      </c>
      <c r="K80" s="201">
        <v>2</v>
      </c>
      <c r="L80" s="201" t="s">
        <v>2</v>
      </c>
      <c r="M80" s="202"/>
      <c r="N80" s="202"/>
      <c r="O80" s="202"/>
      <c r="P80" s="203"/>
      <c r="Q80" s="204"/>
      <c r="R80" s="205"/>
      <c r="S80" s="205"/>
      <c r="T80" s="205"/>
      <c r="U80" s="215"/>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row>
    <row r="81" spans="1:68" s="25" customFormat="1" ht="42.75" customHeight="1">
      <c r="A81" s="198">
        <v>4</v>
      </c>
      <c r="B81" s="310" t="s">
        <v>72</v>
      </c>
      <c r="C81" s="311"/>
      <c r="D81" s="312"/>
      <c r="E81" s="89">
        <v>2</v>
      </c>
      <c r="F81" s="89"/>
      <c r="G81" s="199">
        <f t="shared" si="8"/>
        <v>2</v>
      </c>
      <c r="H81" s="200" t="s">
        <v>1</v>
      </c>
      <c r="I81" s="201">
        <v>4</v>
      </c>
      <c r="J81" s="201" t="s">
        <v>2</v>
      </c>
      <c r="K81" s="201">
        <v>2</v>
      </c>
      <c r="L81" s="201" t="s">
        <v>67</v>
      </c>
      <c r="M81" s="202"/>
      <c r="N81" s="202"/>
      <c r="O81" s="202"/>
      <c r="P81" s="203"/>
      <c r="Q81" s="204"/>
      <c r="R81" s="205"/>
      <c r="S81" s="205"/>
      <c r="T81" s="205"/>
      <c r="U81" s="215"/>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row>
    <row r="82" spans="1:68" s="25" customFormat="1" ht="39.75" customHeight="1">
      <c r="A82" s="198">
        <v>5</v>
      </c>
      <c r="B82" s="310" t="s">
        <v>73</v>
      </c>
      <c r="C82" s="311"/>
      <c r="D82" s="312"/>
      <c r="E82" s="89">
        <v>1</v>
      </c>
      <c r="F82" s="89"/>
      <c r="G82" s="199">
        <f t="shared" si="8"/>
        <v>1</v>
      </c>
      <c r="H82" s="200" t="s">
        <v>1</v>
      </c>
      <c r="I82" s="201">
        <v>3</v>
      </c>
      <c r="J82" s="201" t="s">
        <v>2</v>
      </c>
      <c r="K82" s="201">
        <v>1</v>
      </c>
      <c r="L82" s="201" t="s">
        <v>67</v>
      </c>
      <c r="M82" s="202"/>
      <c r="N82" s="202"/>
      <c r="O82" s="202"/>
      <c r="P82" s="203"/>
      <c r="Q82" s="204"/>
      <c r="R82" s="205"/>
      <c r="S82" s="205"/>
      <c r="T82" s="205"/>
      <c r="U82" s="215"/>
      <c r="V82" s="24"/>
      <c r="W82" s="24"/>
      <c r="X82" s="24"/>
      <c r="Y82" s="24"/>
      <c r="Z82" s="24"/>
      <c r="AA82" s="24"/>
      <c r="AB82" s="24"/>
      <c r="AC82" s="24"/>
      <c r="AD82" s="24"/>
      <c r="AE82" s="24"/>
      <c r="AF82" s="24"/>
      <c r="AG82" s="24"/>
      <c r="AH82" s="24"/>
      <c r="AI82" s="24"/>
      <c r="AJ82" s="24"/>
      <c r="AK82" s="24"/>
      <c r="AL82" s="24"/>
      <c r="AM82" s="24"/>
      <c r="AN82" s="24"/>
      <c r="AO82" s="24"/>
      <c r="AP82" s="24"/>
      <c r="AQ82" s="24"/>
      <c r="AR82" s="24"/>
      <c r="AS82" s="24"/>
      <c r="AT82" s="24"/>
      <c r="AU82" s="24"/>
      <c r="AV82" s="24"/>
      <c r="AW82" s="24"/>
      <c r="AX82" s="24"/>
      <c r="AY82" s="24"/>
      <c r="AZ82" s="24"/>
      <c r="BA82" s="24"/>
      <c r="BB82" s="24"/>
      <c r="BC82" s="24"/>
      <c r="BD82" s="24"/>
      <c r="BE82" s="24"/>
      <c r="BF82" s="24"/>
      <c r="BG82" s="24"/>
      <c r="BH82" s="24"/>
      <c r="BI82" s="24"/>
      <c r="BJ82" s="24"/>
      <c r="BK82" s="24"/>
      <c r="BL82" s="24"/>
      <c r="BM82" s="24"/>
      <c r="BN82" s="24"/>
      <c r="BO82" s="24"/>
      <c r="BP82" s="24"/>
    </row>
    <row r="83" spans="1:68" s="25" customFormat="1" ht="60" customHeight="1">
      <c r="A83" s="198">
        <v>6</v>
      </c>
      <c r="B83" s="310" t="s">
        <v>151</v>
      </c>
      <c r="C83" s="311"/>
      <c r="D83" s="312"/>
      <c r="E83" s="89">
        <v>1</v>
      </c>
      <c r="F83" s="89"/>
      <c r="G83" s="199">
        <f t="shared" si="8"/>
        <v>1</v>
      </c>
      <c r="H83" s="200" t="s">
        <v>64</v>
      </c>
      <c r="I83" s="201">
        <v>1</v>
      </c>
      <c r="J83" s="201" t="s">
        <v>2</v>
      </c>
      <c r="K83" s="201">
        <v>2</v>
      </c>
      <c r="L83" s="201" t="s">
        <v>2</v>
      </c>
      <c r="M83" s="202"/>
      <c r="N83" s="202"/>
      <c r="O83" s="202"/>
      <c r="P83" s="203"/>
      <c r="Q83" s="204"/>
      <c r="R83" s="205"/>
      <c r="S83" s="205"/>
      <c r="T83" s="205"/>
      <c r="U83" s="215"/>
      <c r="V83" s="24"/>
      <c r="W83" s="24"/>
      <c r="X83" s="24"/>
      <c r="Y83" s="24"/>
      <c r="Z83" s="24"/>
      <c r="AA83" s="24"/>
      <c r="AB83" s="24"/>
      <c r="AC83" s="24"/>
      <c r="AD83" s="24"/>
      <c r="AE83" s="24"/>
      <c r="AF83" s="24"/>
      <c r="AG83" s="24"/>
      <c r="AH83" s="24"/>
      <c r="AI83" s="24"/>
      <c r="AJ83" s="24"/>
      <c r="AK83" s="24"/>
      <c r="AL83" s="24"/>
      <c r="AM83" s="24"/>
      <c r="AN83" s="24"/>
      <c r="AO83" s="24"/>
      <c r="AP83" s="24"/>
      <c r="AQ83" s="24"/>
      <c r="AR83" s="24"/>
      <c r="AS83" s="24"/>
      <c r="AT83" s="24"/>
      <c r="AU83" s="24"/>
      <c r="AV83" s="24"/>
      <c r="AW83" s="24"/>
      <c r="AX83" s="24"/>
      <c r="AY83" s="24"/>
      <c r="AZ83" s="24"/>
      <c r="BA83" s="24"/>
      <c r="BB83" s="24"/>
      <c r="BC83" s="24"/>
      <c r="BD83" s="24"/>
      <c r="BE83" s="24"/>
      <c r="BF83" s="24"/>
      <c r="BG83" s="24"/>
      <c r="BH83" s="24"/>
      <c r="BI83" s="24"/>
      <c r="BJ83" s="24"/>
      <c r="BK83" s="24"/>
      <c r="BL83" s="24"/>
      <c r="BM83" s="24"/>
      <c r="BN83" s="24"/>
      <c r="BO83" s="24"/>
      <c r="BP83" s="24"/>
    </row>
    <row r="84" spans="1:68" s="25" customFormat="1" ht="38.25" customHeight="1">
      <c r="A84" s="299">
        <v>7</v>
      </c>
      <c r="B84" s="313" t="s">
        <v>153</v>
      </c>
      <c r="C84" s="314"/>
      <c r="D84" s="315"/>
      <c r="E84" s="259">
        <v>2</v>
      </c>
      <c r="F84" s="259"/>
      <c r="G84" s="260">
        <f t="shared" si="8"/>
        <v>2</v>
      </c>
      <c r="H84" s="261" t="s">
        <v>1</v>
      </c>
      <c r="I84" s="262">
        <v>4</v>
      </c>
      <c r="J84" s="262" t="s">
        <v>2</v>
      </c>
      <c r="K84" s="262">
        <v>2</v>
      </c>
      <c r="L84" s="262" t="s">
        <v>67</v>
      </c>
      <c r="M84" s="263"/>
      <c r="N84" s="263"/>
      <c r="O84" s="263"/>
      <c r="P84" s="264"/>
      <c r="Q84" s="265"/>
      <c r="R84" s="266"/>
      <c r="S84" s="266"/>
      <c r="T84" s="266"/>
      <c r="U84" s="267"/>
      <c r="V84" s="24"/>
      <c r="W84" s="24"/>
      <c r="X84" s="24"/>
      <c r="Y84" s="24"/>
      <c r="Z84" s="24"/>
      <c r="AA84" s="24"/>
      <c r="AB84" s="24"/>
      <c r="AC84" s="24"/>
      <c r="AD84" s="24"/>
      <c r="AE84" s="24"/>
      <c r="AF84" s="24"/>
      <c r="AG84" s="24"/>
      <c r="AH84" s="24"/>
      <c r="AI84" s="24"/>
      <c r="AJ84" s="24"/>
      <c r="AK84" s="24"/>
      <c r="AL84" s="24"/>
      <c r="AM84" s="24"/>
      <c r="AN84" s="24"/>
      <c r="AO84" s="24"/>
      <c r="AP84" s="24"/>
      <c r="AQ84" s="24"/>
      <c r="AR84" s="24"/>
      <c r="AS84" s="24"/>
      <c r="AT84" s="24"/>
      <c r="AU84" s="24"/>
      <c r="AV84" s="24"/>
      <c r="AW84" s="24"/>
      <c r="AX84" s="24"/>
      <c r="AY84" s="24"/>
      <c r="AZ84" s="24"/>
      <c r="BA84" s="24"/>
      <c r="BB84" s="24"/>
      <c r="BC84" s="24"/>
      <c r="BD84" s="24"/>
      <c r="BE84" s="24"/>
      <c r="BF84" s="24"/>
      <c r="BG84" s="24"/>
      <c r="BH84" s="24"/>
      <c r="BI84" s="24"/>
      <c r="BJ84" s="24"/>
      <c r="BK84" s="24"/>
      <c r="BL84" s="24"/>
      <c r="BM84" s="24"/>
      <c r="BN84" s="24"/>
      <c r="BO84" s="24"/>
      <c r="BP84" s="24"/>
    </row>
    <row r="85" spans="1:68" s="25" customFormat="1" ht="31.5" customHeight="1">
      <c r="A85" s="198">
        <v>8</v>
      </c>
      <c r="B85" s="310" t="s">
        <v>154</v>
      </c>
      <c r="C85" s="311"/>
      <c r="D85" s="312"/>
      <c r="E85" s="269">
        <v>2</v>
      </c>
      <c r="F85" s="269"/>
      <c r="G85" s="199">
        <f t="shared" si="8"/>
        <v>2</v>
      </c>
      <c r="H85" s="200" t="s">
        <v>64</v>
      </c>
      <c r="I85" s="201">
        <v>1</v>
      </c>
      <c r="J85" s="201" t="s">
        <v>2</v>
      </c>
      <c r="K85" s="201">
        <v>2</v>
      </c>
      <c r="L85" s="201" t="s">
        <v>2</v>
      </c>
      <c r="M85" s="202"/>
      <c r="N85" s="202"/>
      <c r="O85" s="202"/>
      <c r="P85" s="202"/>
      <c r="Q85" s="204"/>
      <c r="R85" s="205"/>
      <c r="S85" s="205"/>
      <c r="T85" s="205"/>
      <c r="U85" s="215"/>
      <c r="V85" s="24"/>
      <c r="W85" s="24"/>
      <c r="X85" s="24"/>
      <c r="Y85" s="24"/>
      <c r="Z85" s="24"/>
      <c r="AA85" s="24"/>
      <c r="AB85" s="24"/>
      <c r="AC85" s="24"/>
      <c r="AD85" s="24"/>
      <c r="AE85" s="24"/>
      <c r="AF85" s="24"/>
      <c r="AG85" s="24"/>
      <c r="AH85" s="24"/>
      <c r="AI85" s="24"/>
      <c r="AJ85" s="24"/>
      <c r="AK85" s="24"/>
      <c r="AL85" s="24"/>
      <c r="AM85" s="24"/>
      <c r="AN85" s="24"/>
      <c r="AO85" s="24"/>
      <c r="AP85" s="24"/>
      <c r="AQ85" s="24"/>
      <c r="AR85" s="24"/>
      <c r="AS85" s="24"/>
      <c r="AT85" s="24"/>
      <c r="AU85" s="24"/>
      <c r="AV85" s="24"/>
      <c r="AW85" s="24"/>
      <c r="AX85" s="24"/>
      <c r="AY85" s="24"/>
      <c r="AZ85" s="24"/>
      <c r="BA85" s="24"/>
      <c r="BB85" s="24"/>
      <c r="BC85" s="24"/>
      <c r="BD85" s="24"/>
      <c r="BE85" s="24"/>
      <c r="BF85" s="24"/>
      <c r="BG85" s="24"/>
      <c r="BH85" s="24"/>
      <c r="BI85" s="24"/>
      <c r="BJ85" s="24"/>
      <c r="BK85" s="24"/>
      <c r="BL85" s="24"/>
      <c r="BM85" s="24"/>
      <c r="BN85" s="24"/>
      <c r="BO85" s="24"/>
      <c r="BP85" s="24"/>
    </row>
    <row r="86" spans="1:68" s="25" customFormat="1" ht="29.25" customHeight="1" thickBot="1">
      <c r="A86" s="271"/>
      <c r="B86" s="271"/>
      <c r="C86" s="271"/>
      <c r="D86" s="271"/>
      <c r="E86" s="271"/>
      <c r="F86" s="271"/>
      <c r="G86" s="271"/>
      <c r="H86" s="271"/>
      <c r="I86" s="271"/>
      <c r="J86" s="271"/>
      <c r="K86" s="271"/>
      <c r="L86" s="271"/>
      <c r="M86" s="271"/>
      <c r="N86" s="271"/>
      <c r="O86" s="271"/>
      <c r="P86" s="271"/>
      <c r="Q86" s="272"/>
      <c r="R86" s="273"/>
      <c r="S86" s="273"/>
      <c r="T86" s="273"/>
      <c r="U86" s="274"/>
      <c r="V86" s="24"/>
      <c r="W86" s="24"/>
      <c r="X86" s="24"/>
      <c r="Y86" s="24"/>
      <c r="Z86" s="24"/>
      <c r="AA86" s="24"/>
      <c r="AB86" s="24"/>
      <c r="AC86" s="24"/>
      <c r="AD86" s="24"/>
      <c r="AE86" s="24"/>
      <c r="AF86" s="24"/>
      <c r="AG86" s="24"/>
      <c r="AH86" s="24"/>
      <c r="AI86" s="24"/>
      <c r="AJ86" s="24"/>
      <c r="AK86" s="24"/>
      <c r="AL86" s="24"/>
      <c r="AM86" s="24"/>
      <c r="AN86" s="24"/>
      <c r="AO86" s="24"/>
      <c r="AP86" s="24"/>
      <c r="AQ86" s="24"/>
      <c r="AR86" s="24"/>
      <c r="AS86" s="24"/>
      <c r="AT86" s="24"/>
      <c r="AU86" s="24"/>
      <c r="AV86" s="24"/>
      <c r="AW86" s="24"/>
      <c r="AX86" s="24"/>
      <c r="AY86" s="24"/>
      <c r="AZ86" s="24"/>
      <c r="BA86" s="24"/>
      <c r="BB86" s="24"/>
      <c r="BC86" s="24"/>
      <c r="BD86" s="24"/>
      <c r="BE86" s="24"/>
      <c r="BF86" s="24"/>
      <c r="BG86" s="24"/>
      <c r="BH86" s="24"/>
      <c r="BI86" s="24"/>
      <c r="BJ86" s="24"/>
      <c r="BK86" s="24"/>
      <c r="BL86" s="24"/>
      <c r="BM86" s="24"/>
      <c r="BN86" s="24"/>
      <c r="BO86" s="24"/>
      <c r="BP86" s="24"/>
    </row>
    <row r="87" spans="1:68" s="184" customFormat="1" ht="27.75" customHeight="1">
      <c r="A87" s="275"/>
      <c r="B87" s="316" t="s">
        <v>90</v>
      </c>
      <c r="C87" s="316"/>
      <c r="D87" s="316"/>
      <c r="E87" s="150"/>
      <c r="F87" s="150"/>
      <c r="G87" s="275"/>
      <c r="H87" s="275"/>
      <c r="I87" s="275"/>
      <c r="J87" s="275"/>
      <c r="K87" s="275"/>
      <c r="L87" s="275"/>
      <c r="M87" s="275"/>
      <c r="N87" s="275"/>
      <c r="O87" s="275"/>
      <c r="P87" s="275"/>
      <c r="Q87" s="275"/>
      <c r="R87" s="275"/>
      <c r="S87" s="275"/>
      <c r="T87" s="275"/>
      <c r="U87" s="275"/>
      <c r="V87" s="183"/>
      <c r="W87" s="183"/>
      <c r="X87" s="183"/>
      <c r="Y87" s="183"/>
      <c r="Z87" s="183"/>
      <c r="AA87" s="183"/>
      <c r="AB87" s="183"/>
      <c r="AC87" s="183"/>
      <c r="AD87" s="183"/>
      <c r="AE87" s="183"/>
      <c r="AF87" s="183"/>
      <c r="AG87" s="183"/>
      <c r="AH87" s="183"/>
      <c r="AI87" s="183"/>
      <c r="AJ87" s="183"/>
      <c r="AK87" s="183"/>
      <c r="AL87" s="183"/>
      <c r="AM87" s="183"/>
      <c r="AN87" s="183"/>
      <c r="AO87" s="183"/>
      <c r="AP87" s="183"/>
      <c r="AQ87" s="183"/>
      <c r="AR87" s="183"/>
      <c r="AS87" s="183"/>
      <c r="AT87" s="183"/>
      <c r="AU87" s="183"/>
      <c r="AV87" s="183"/>
      <c r="AW87" s="183"/>
      <c r="AX87" s="183"/>
      <c r="AY87" s="183"/>
      <c r="AZ87" s="183"/>
      <c r="BA87" s="183"/>
      <c r="BB87" s="183"/>
      <c r="BC87" s="183"/>
      <c r="BD87" s="183"/>
      <c r="BE87" s="183"/>
      <c r="BF87" s="183"/>
      <c r="BG87" s="183"/>
      <c r="BH87" s="183"/>
      <c r="BI87" s="183"/>
      <c r="BJ87" s="183"/>
      <c r="BK87" s="183"/>
      <c r="BL87" s="183"/>
      <c r="BM87" s="183"/>
      <c r="BN87" s="183"/>
      <c r="BO87" s="183"/>
      <c r="BP87" s="183"/>
    </row>
    <row r="88" spans="1:68" s="114" customFormat="1" ht="52.5" customHeight="1">
      <c r="A88" s="245" t="s">
        <v>80</v>
      </c>
      <c r="B88" s="306" t="s">
        <v>45</v>
      </c>
      <c r="C88" s="307"/>
      <c r="D88" s="308"/>
      <c r="E88" s="89" t="s">
        <v>96</v>
      </c>
      <c r="F88" s="89" t="s">
        <v>178</v>
      </c>
      <c r="G88" s="242" t="s">
        <v>100</v>
      </c>
      <c r="H88" s="243" t="s">
        <v>47</v>
      </c>
      <c r="I88" s="244" t="s">
        <v>48</v>
      </c>
      <c r="J88" s="244" t="s">
        <v>49</v>
      </c>
      <c r="K88" s="244" t="s">
        <v>50</v>
      </c>
      <c r="L88" s="244" t="s">
        <v>51</v>
      </c>
      <c r="M88" s="245" t="s">
        <v>52</v>
      </c>
      <c r="N88" s="245" t="s">
        <v>53</v>
      </c>
      <c r="O88" s="245" t="s">
        <v>54</v>
      </c>
      <c r="P88" s="245" t="s">
        <v>55</v>
      </c>
      <c r="Q88" s="300" t="s">
        <v>56</v>
      </c>
      <c r="R88" s="93" t="s">
        <v>174</v>
      </c>
      <c r="S88" s="93" t="s">
        <v>175</v>
      </c>
      <c r="T88" s="93" t="s">
        <v>176</v>
      </c>
      <c r="U88" s="60" t="s">
        <v>177</v>
      </c>
    </row>
    <row r="89" spans="1:68" s="124" customFormat="1" ht="63" customHeight="1">
      <c r="A89" s="198">
        <v>1</v>
      </c>
      <c r="B89" s="310" t="s">
        <v>149</v>
      </c>
      <c r="C89" s="311"/>
      <c r="D89" s="312"/>
      <c r="E89" s="89">
        <v>22</v>
      </c>
      <c r="F89" s="89"/>
      <c r="G89" s="199">
        <f t="shared" ref="G89:G98" si="9">SUM(E89:F89)</f>
        <v>22</v>
      </c>
      <c r="H89" s="200" t="s">
        <v>1</v>
      </c>
      <c r="I89" s="201">
        <v>100</v>
      </c>
      <c r="J89" s="201" t="s">
        <v>2</v>
      </c>
      <c r="K89" s="201">
        <v>25</v>
      </c>
      <c r="L89" s="201" t="s">
        <v>67</v>
      </c>
      <c r="M89" s="202"/>
      <c r="N89" s="202"/>
      <c r="O89" s="202"/>
      <c r="P89" s="212" t="s">
        <v>37</v>
      </c>
      <c r="Q89" s="204"/>
      <c r="R89" s="205"/>
      <c r="S89" s="205"/>
      <c r="T89" s="205"/>
      <c r="U89" s="215"/>
    </row>
    <row r="90" spans="1:68" s="5" customFormat="1" ht="51.75" customHeight="1">
      <c r="A90" s="198">
        <v>2</v>
      </c>
      <c r="B90" s="310" t="s">
        <v>145</v>
      </c>
      <c r="C90" s="311"/>
      <c r="D90" s="312"/>
      <c r="E90" s="89">
        <v>2</v>
      </c>
      <c r="F90" s="89"/>
      <c r="G90" s="199">
        <f t="shared" si="9"/>
        <v>2</v>
      </c>
      <c r="H90" s="200" t="s">
        <v>1</v>
      </c>
      <c r="I90" s="201">
        <v>1</v>
      </c>
      <c r="J90" s="201" t="s">
        <v>2</v>
      </c>
      <c r="K90" s="201">
        <f t="shared" ref="K90" si="10">G90*I90</f>
        <v>2</v>
      </c>
      <c r="L90" s="201" t="s">
        <v>2</v>
      </c>
      <c r="M90" s="202"/>
      <c r="N90" s="202"/>
      <c r="O90" s="202"/>
      <c r="P90" s="203"/>
      <c r="Q90" s="204"/>
      <c r="R90" s="205"/>
      <c r="S90" s="205"/>
      <c r="T90" s="205"/>
      <c r="U90" s="206"/>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row>
    <row r="91" spans="1:68" s="25" customFormat="1" ht="51" customHeight="1">
      <c r="A91" s="198">
        <v>3</v>
      </c>
      <c r="B91" s="310" t="s">
        <v>29</v>
      </c>
      <c r="C91" s="311"/>
      <c r="D91" s="312"/>
      <c r="E91" s="89">
        <v>3</v>
      </c>
      <c r="F91" s="89"/>
      <c r="G91" s="199">
        <f t="shared" si="9"/>
        <v>3</v>
      </c>
      <c r="H91" s="200" t="s">
        <v>1</v>
      </c>
      <c r="I91" s="201">
        <v>100</v>
      </c>
      <c r="J91" s="201" t="s">
        <v>2</v>
      </c>
      <c r="K91" s="201">
        <v>3</v>
      </c>
      <c r="L91" s="201" t="s">
        <v>67</v>
      </c>
      <c r="M91" s="202"/>
      <c r="N91" s="202"/>
      <c r="O91" s="202"/>
      <c r="P91" s="203"/>
      <c r="Q91" s="204"/>
      <c r="R91" s="205"/>
      <c r="S91" s="205"/>
      <c r="T91" s="205"/>
      <c r="U91" s="215"/>
      <c r="V91" s="24"/>
      <c r="W91" s="24"/>
      <c r="X91" s="24"/>
      <c r="Y91" s="24"/>
      <c r="Z91" s="24"/>
      <c r="AA91" s="24"/>
      <c r="AB91" s="24"/>
      <c r="AC91" s="24"/>
      <c r="AD91" s="24"/>
      <c r="AE91" s="24"/>
      <c r="AF91" s="24"/>
      <c r="AG91" s="24"/>
      <c r="AH91" s="24"/>
      <c r="AI91" s="24"/>
      <c r="AJ91" s="24"/>
      <c r="AK91" s="24"/>
      <c r="AL91" s="24"/>
      <c r="AM91" s="24"/>
      <c r="AN91" s="24"/>
      <c r="AO91" s="24"/>
      <c r="AP91" s="24"/>
      <c r="AQ91" s="24"/>
      <c r="AR91" s="24"/>
      <c r="AS91" s="24"/>
      <c r="AT91" s="24"/>
      <c r="AU91" s="24"/>
      <c r="AV91" s="24"/>
      <c r="AW91" s="24"/>
      <c r="AX91" s="24"/>
      <c r="AY91" s="24"/>
      <c r="AZ91" s="24"/>
      <c r="BA91" s="24"/>
      <c r="BB91" s="24"/>
      <c r="BC91" s="24"/>
      <c r="BD91" s="24"/>
      <c r="BE91" s="24"/>
      <c r="BF91" s="24"/>
      <c r="BG91" s="24"/>
      <c r="BH91" s="24"/>
      <c r="BI91" s="24"/>
      <c r="BJ91" s="24"/>
      <c r="BK91" s="24"/>
      <c r="BL91" s="24"/>
      <c r="BM91" s="24"/>
      <c r="BN91" s="24"/>
      <c r="BO91" s="24"/>
      <c r="BP91" s="24"/>
    </row>
    <row r="92" spans="1:68" s="25" customFormat="1" ht="67.5" customHeight="1">
      <c r="A92" s="198">
        <v>4</v>
      </c>
      <c r="B92" s="310" t="s">
        <v>155</v>
      </c>
      <c r="C92" s="311"/>
      <c r="D92" s="312"/>
      <c r="E92" s="89">
        <v>15</v>
      </c>
      <c r="F92" s="89"/>
      <c r="G92" s="199">
        <f t="shared" si="9"/>
        <v>15</v>
      </c>
      <c r="H92" s="200" t="s">
        <v>1</v>
      </c>
      <c r="I92" s="201">
        <v>100</v>
      </c>
      <c r="J92" s="201" t="s">
        <v>2</v>
      </c>
      <c r="K92" s="201">
        <v>22</v>
      </c>
      <c r="L92" s="201" t="s">
        <v>67</v>
      </c>
      <c r="M92" s="202"/>
      <c r="N92" s="202"/>
      <c r="O92" s="202"/>
      <c r="P92" s="212" t="s">
        <v>37</v>
      </c>
      <c r="Q92" s="204"/>
      <c r="R92" s="205"/>
      <c r="S92" s="205"/>
      <c r="T92" s="205"/>
      <c r="U92" s="215"/>
      <c r="V92" s="24"/>
      <c r="W92" s="24"/>
      <c r="X92" s="24"/>
      <c r="Y92" s="24"/>
      <c r="Z92" s="24"/>
      <c r="AA92" s="24"/>
      <c r="AB92" s="24"/>
      <c r="AC92" s="24"/>
      <c r="AD92" s="24"/>
      <c r="AE92" s="24"/>
      <c r="AF92" s="24"/>
      <c r="AG92" s="24"/>
      <c r="AH92" s="24"/>
      <c r="AI92" s="24"/>
      <c r="AJ92" s="24"/>
      <c r="AK92" s="24"/>
      <c r="AL92" s="24"/>
      <c r="AM92" s="24"/>
      <c r="AN92" s="24"/>
      <c r="AO92" s="24"/>
      <c r="AP92" s="24"/>
      <c r="AQ92" s="24"/>
      <c r="AR92" s="24"/>
      <c r="AS92" s="24"/>
      <c r="AT92" s="24"/>
      <c r="AU92" s="24"/>
      <c r="AV92" s="24"/>
      <c r="AW92" s="24"/>
      <c r="AX92" s="24"/>
      <c r="AY92" s="24"/>
      <c r="AZ92" s="24"/>
      <c r="BA92" s="24"/>
      <c r="BB92" s="24"/>
      <c r="BC92" s="24"/>
      <c r="BD92" s="24"/>
      <c r="BE92" s="24"/>
      <c r="BF92" s="24"/>
      <c r="BG92" s="24"/>
      <c r="BH92" s="24"/>
      <c r="BI92" s="24"/>
      <c r="BJ92" s="24"/>
      <c r="BK92" s="24"/>
      <c r="BL92" s="24"/>
      <c r="BM92" s="24"/>
      <c r="BN92" s="24"/>
      <c r="BO92" s="24"/>
      <c r="BP92" s="24"/>
    </row>
    <row r="93" spans="1:68" s="114" customFormat="1" ht="47.25">
      <c r="A93" s="198">
        <v>5</v>
      </c>
      <c r="B93" s="310" t="s">
        <v>138</v>
      </c>
      <c r="C93" s="311"/>
      <c r="D93" s="312"/>
      <c r="E93" s="89">
        <v>2</v>
      </c>
      <c r="F93" s="89"/>
      <c r="G93" s="199">
        <f t="shared" si="9"/>
        <v>2</v>
      </c>
      <c r="H93" s="200" t="s">
        <v>1</v>
      </c>
      <c r="I93" s="201">
        <v>100</v>
      </c>
      <c r="J93" s="201" t="s">
        <v>2</v>
      </c>
      <c r="K93" s="201">
        <f>G93*I93</f>
        <v>200</v>
      </c>
      <c r="L93" s="201" t="s">
        <v>2</v>
      </c>
      <c r="M93" s="202"/>
      <c r="N93" s="202"/>
      <c r="O93" s="202"/>
      <c r="P93" s="212" t="s">
        <v>37</v>
      </c>
      <c r="Q93" s="204"/>
      <c r="R93" s="205"/>
      <c r="S93" s="205"/>
      <c r="T93" s="205"/>
      <c r="U93" s="206"/>
    </row>
    <row r="94" spans="1:68" s="114" customFormat="1">
      <c r="A94" s="198">
        <v>6</v>
      </c>
      <c r="B94" s="310" t="s">
        <v>142</v>
      </c>
      <c r="C94" s="311"/>
      <c r="D94" s="312"/>
      <c r="E94" s="89">
        <v>1</v>
      </c>
      <c r="F94" s="89"/>
      <c r="G94" s="199">
        <f t="shared" si="9"/>
        <v>1</v>
      </c>
      <c r="H94" s="200" t="s">
        <v>1</v>
      </c>
      <c r="I94" s="201">
        <v>10</v>
      </c>
      <c r="J94" s="201" t="s">
        <v>2</v>
      </c>
      <c r="K94" s="201">
        <f>G94*I94</f>
        <v>10</v>
      </c>
      <c r="L94" s="201" t="s">
        <v>2</v>
      </c>
      <c r="M94" s="202"/>
      <c r="N94" s="202"/>
      <c r="O94" s="202"/>
      <c r="P94" s="203"/>
      <c r="Q94" s="204"/>
      <c r="R94" s="205"/>
      <c r="S94" s="205"/>
      <c r="T94" s="205"/>
      <c r="U94" s="206"/>
    </row>
    <row r="95" spans="1:68" s="114" customFormat="1" ht="38.25" customHeight="1">
      <c r="A95" s="198">
        <v>7</v>
      </c>
      <c r="B95" s="310" t="s">
        <v>141</v>
      </c>
      <c r="C95" s="311"/>
      <c r="D95" s="312"/>
      <c r="E95" s="89">
        <v>1</v>
      </c>
      <c r="F95" s="89"/>
      <c r="G95" s="199">
        <f t="shared" si="9"/>
        <v>1</v>
      </c>
      <c r="H95" s="200" t="s">
        <v>1</v>
      </c>
      <c r="I95" s="201">
        <v>100</v>
      </c>
      <c r="J95" s="201" t="s">
        <v>2</v>
      </c>
      <c r="K95" s="201">
        <f t="shared" ref="K95:K99" si="11">G95*I95</f>
        <v>100</v>
      </c>
      <c r="L95" s="201" t="s">
        <v>2</v>
      </c>
      <c r="M95" s="202"/>
      <c r="N95" s="202"/>
      <c r="O95" s="202"/>
      <c r="P95" s="203"/>
      <c r="Q95" s="204"/>
      <c r="R95" s="205"/>
      <c r="S95" s="205"/>
      <c r="T95" s="205"/>
      <c r="U95" s="206"/>
    </row>
    <row r="96" spans="1:68" s="124" customFormat="1" ht="51" customHeight="1">
      <c r="A96" s="198">
        <v>8</v>
      </c>
      <c r="B96" s="310" t="s">
        <v>148</v>
      </c>
      <c r="C96" s="311"/>
      <c r="D96" s="312"/>
      <c r="E96" s="89">
        <v>2</v>
      </c>
      <c r="F96" s="89"/>
      <c r="G96" s="199">
        <f t="shared" si="9"/>
        <v>2</v>
      </c>
      <c r="H96" s="200" t="s">
        <v>1</v>
      </c>
      <c r="I96" s="201">
        <v>100</v>
      </c>
      <c r="J96" s="201" t="s">
        <v>2</v>
      </c>
      <c r="K96" s="201">
        <f t="shared" si="11"/>
        <v>200</v>
      </c>
      <c r="L96" s="201" t="s">
        <v>2</v>
      </c>
      <c r="M96" s="202"/>
      <c r="N96" s="202"/>
      <c r="O96" s="202"/>
      <c r="P96" s="203"/>
      <c r="Q96" s="204"/>
      <c r="R96" s="205"/>
      <c r="S96" s="205"/>
      <c r="T96" s="205"/>
      <c r="U96" s="206"/>
    </row>
    <row r="97" spans="1:68" s="5" customFormat="1" ht="79.5" customHeight="1">
      <c r="A97" s="198">
        <v>9</v>
      </c>
      <c r="B97" s="310" t="s">
        <v>137</v>
      </c>
      <c r="C97" s="311"/>
      <c r="D97" s="312"/>
      <c r="E97" s="89">
        <v>5</v>
      </c>
      <c r="F97" s="89"/>
      <c r="G97" s="199">
        <f t="shared" si="9"/>
        <v>5</v>
      </c>
      <c r="H97" s="200" t="s">
        <v>1</v>
      </c>
      <c r="I97" s="201">
        <v>100</v>
      </c>
      <c r="J97" s="201" t="s">
        <v>2</v>
      </c>
      <c r="K97" s="201">
        <f t="shared" si="11"/>
        <v>500</v>
      </c>
      <c r="L97" s="201" t="s">
        <v>2</v>
      </c>
      <c r="M97" s="202"/>
      <c r="N97" s="202"/>
      <c r="O97" s="202"/>
      <c r="P97" s="212" t="s">
        <v>136</v>
      </c>
      <c r="Q97" s="265"/>
      <c r="R97" s="266"/>
      <c r="S97" s="266"/>
      <c r="T97" s="266"/>
      <c r="U97" s="286"/>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row>
    <row r="98" spans="1:68" s="25" customFormat="1" ht="45.75" customHeight="1">
      <c r="A98" s="198">
        <v>10</v>
      </c>
      <c r="B98" s="310" t="s">
        <v>140</v>
      </c>
      <c r="C98" s="311"/>
      <c r="D98" s="312"/>
      <c r="E98" s="89">
        <v>3</v>
      </c>
      <c r="F98" s="89"/>
      <c r="G98" s="199">
        <f t="shared" si="9"/>
        <v>3</v>
      </c>
      <c r="H98" s="200" t="s">
        <v>1</v>
      </c>
      <c r="I98" s="201">
        <v>100</v>
      </c>
      <c r="J98" s="201" t="s">
        <v>2</v>
      </c>
      <c r="K98" s="201">
        <f t="shared" si="11"/>
        <v>300</v>
      </c>
      <c r="L98" s="201" t="s">
        <v>2</v>
      </c>
      <c r="M98" s="202"/>
      <c r="N98" s="202"/>
      <c r="O98" s="202"/>
      <c r="P98" s="203"/>
      <c r="Q98" s="204"/>
      <c r="R98" s="205"/>
      <c r="S98" s="205"/>
      <c r="T98" s="205"/>
      <c r="U98" s="206"/>
      <c r="V98" s="24"/>
      <c r="W98" s="24"/>
      <c r="X98" s="24"/>
      <c r="Y98" s="24"/>
      <c r="Z98" s="24"/>
      <c r="AA98" s="24"/>
      <c r="AB98" s="24"/>
      <c r="AC98" s="24"/>
      <c r="AD98" s="24"/>
      <c r="AE98" s="24"/>
      <c r="AF98" s="24"/>
      <c r="AG98" s="24"/>
      <c r="AH98" s="24"/>
      <c r="AI98" s="24"/>
      <c r="AJ98" s="24"/>
      <c r="AK98" s="24"/>
      <c r="AL98" s="24"/>
      <c r="AM98" s="24"/>
      <c r="AN98" s="24"/>
      <c r="AO98" s="24"/>
      <c r="AP98" s="24"/>
      <c r="AQ98" s="24"/>
      <c r="AR98" s="24"/>
      <c r="AS98" s="24"/>
      <c r="AT98" s="24"/>
      <c r="AU98" s="24"/>
      <c r="AV98" s="24"/>
      <c r="AW98" s="24"/>
      <c r="AX98" s="24"/>
      <c r="AY98" s="24"/>
      <c r="AZ98" s="24"/>
      <c r="BA98" s="24"/>
      <c r="BB98" s="24"/>
      <c r="BC98" s="24"/>
      <c r="BD98" s="24"/>
      <c r="BE98" s="24"/>
      <c r="BF98" s="24"/>
      <c r="BG98" s="24"/>
      <c r="BH98" s="24"/>
      <c r="BI98" s="24"/>
      <c r="BJ98" s="24"/>
      <c r="BK98" s="24"/>
      <c r="BL98" s="24"/>
      <c r="BM98" s="24"/>
      <c r="BN98" s="24"/>
      <c r="BO98" s="24"/>
      <c r="BP98" s="24"/>
    </row>
    <row r="99" spans="1:68" s="25" customFormat="1" ht="24.75" customHeight="1" thickBot="1">
      <c r="A99" s="198">
        <v>11</v>
      </c>
      <c r="B99" s="310" t="s">
        <v>139</v>
      </c>
      <c r="C99" s="311"/>
      <c r="D99" s="312"/>
      <c r="E99" s="89">
        <v>1</v>
      </c>
      <c r="F99" s="89"/>
      <c r="G99" s="199">
        <v>1</v>
      </c>
      <c r="H99" s="200" t="s">
        <v>1</v>
      </c>
      <c r="I99" s="201">
        <v>1000</v>
      </c>
      <c r="J99" s="201" t="s">
        <v>2</v>
      </c>
      <c r="K99" s="201">
        <f t="shared" si="11"/>
        <v>1000</v>
      </c>
      <c r="L99" s="201" t="s">
        <v>2</v>
      </c>
      <c r="M99" s="202"/>
      <c r="N99" s="202"/>
      <c r="O99" s="202"/>
      <c r="P99" s="203"/>
      <c r="Q99" s="204"/>
      <c r="R99" s="205"/>
      <c r="S99" s="205"/>
      <c r="T99" s="205"/>
      <c r="U99" s="206"/>
      <c r="V99" s="24"/>
      <c r="W99" s="24"/>
      <c r="X99" s="24"/>
      <c r="Y99" s="24"/>
      <c r="Z99" s="24"/>
      <c r="AA99" s="24"/>
      <c r="AB99" s="24"/>
      <c r="AC99" s="24"/>
      <c r="AD99" s="24"/>
      <c r="AE99" s="24"/>
      <c r="AF99" s="24"/>
      <c r="AG99" s="24"/>
      <c r="AH99" s="24"/>
      <c r="AI99" s="24"/>
      <c r="AJ99" s="24"/>
      <c r="AK99" s="24"/>
      <c r="AL99" s="24"/>
      <c r="AM99" s="24"/>
      <c r="AN99" s="24"/>
      <c r="AO99" s="24"/>
      <c r="AP99" s="24"/>
      <c r="AQ99" s="24"/>
      <c r="AR99" s="24"/>
      <c r="AS99" s="24"/>
      <c r="AT99" s="24"/>
      <c r="AU99" s="24"/>
      <c r="AV99" s="24"/>
      <c r="AW99" s="24"/>
      <c r="AX99" s="24"/>
      <c r="AY99" s="24"/>
      <c r="AZ99" s="24"/>
      <c r="BA99" s="24"/>
      <c r="BB99" s="24"/>
      <c r="BC99" s="24"/>
      <c r="BD99" s="24"/>
      <c r="BE99" s="24"/>
      <c r="BF99" s="24"/>
      <c r="BG99" s="24"/>
      <c r="BH99" s="24"/>
      <c r="BI99" s="24"/>
      <c r="BJ99" s="24"/>
      <c r="BK99" s="24"/>
      <c r="BL99" s="24"/>
      <c r="BM99" s="24"/>
      <c r="BN99" s="24"/>
      <c r="BO99" s="24"/>
      <c r="BP99" s="24"/>
    </row>
    <row r="100" spans="1:68" s="25" customFormat="1" ht="47.25" customHeight="1" thickBot="1">
      <c r="A100" s="118"/>
      <c r="B100" s="271"/>
      <c r="C100" s="271"/>
      <c r="D100" s="271"/>
      <c r="E100" s="271"/>
      <c r="F100" s="271"/>
      <c r="G100" s="271"/>
      <c r="H100" s="271"/>
      <c r="I100" s="271"/>
      <c r="J100" s="271"/>
      <c r="K100" s="271"/>
      <c r="L100" s="271"/>
      <c r="M100" s="271"/>
      <c r="N100" s="271"/>
      <c r="O100" s="271"/>
      <c r="P100" s="271"/>
      <c r="Q100" s="278"/>
      <c r="R100" s="279"/>
      <c r="S100" s="279"/>
      <c r="T100" s="279"/>
      <c r="U100" s="280"/>
      <c r="V100" s="24"/>
      <c r="W100" s="24"/>
      <c r="X100" s="24"/>
      <c r="Y100" s="24"/>
      <c r="Z100" s="24"/>
      <c r="AA100" s="24"/>
      <c r="AB100" s="24"/>
      <c r="AC100" s="24"/>
      <c r="AD100" s="24"/>
      <c r="AE100" s="24"/>
      <c r="AF100" s="24"/>
      <c r="AG100" s="24"/>
      <c r="AH100" s="24"/>
      <c r="AI100" s="24"/>
      <c r="AJ100" s="24"/>
      <c r="AK100" s="24"/>
      <c r="AL100" s="24"/>
      <c r="AM100" s="24"/>
      <c r="AN100" s="24"/>
      <c r="AO100" s="24"/>
      <c r="AP100" s="24"/>
      <c r="AQ100" s="24"/>
      <c r="AR100" s="24"/>
      <c r="AS100" s="24"/>
      <c r="AT100" s="24"/>
      <c r="AU100" s="24"/>
      <c r="AV100" s="24"/>
      <c r="AW100" s="24"/>
      <c r="AX100" s="24"/>
      <c r="AY100" s="24"/>
      <c r="AZ100" s="24"/>
      <c r="BA100" s="24"/>
      <c r="BB100" s="24"/>
      <c r="BC100" s="24"/>
      <c r="BD100" s="24"/>
      <c r="BE100" s="24"/>
      <c r="BF100" s="24"/>
      <c r="BG100" s="24"/>
      <c r="BH100" s="24"/>
      <c r="BI100" s="24"/>
      <c r="BJ100" s="24"/>
      <c r="BK100" s="24"/>
      <c r="BL100" s="24"/>
      <c r="BM100" s="24"/>
      <c r="BN100" s="24"/>
      <c r="BO100" s="24"/>
      <c r="BP100" s="24"/>
    </row>
    <row r="101" spans="1:68" s="25" customFormat="1" ht="18.75" customHeight="1">
      <c r="A101" s="105"/>
      <c r="B101" s="305" t="s">
        <v>171</v>
      </c>
      <c r="C101" s="305"/>
      <c r="D101" s="305"/>
      <c r="E101" s="150"/>
      <c r="F101" s="150"/>
      <c r="G101" s="275"/>
      <c r="H101" s="275"/>
      <c r="I101" s="275"/>
      <c r="J101" s="275"/>
      <c r="K101" s="275"/>
      <c r="L101" s="275"/>
      <c r="M101" s="275"/>
      <c r="N101" s="275"/>
      <c r="O101" s="275"/>
      <c r="P101" s="275"/>
      <c r="Q101" s="275"/>
      <c r="R101" s="275"/>
      <c r="S101" s="275"/>
      <c r="T101" s="275"/>
      <c r="U101" s="275"/>
      <c r="V101" s="24"/>
      <c r="W101" s="24"/>
      <c r="X101" s="24"/>
      <c r="Y101" s="24"/>
      <c r="Z101" s="24"/>
      <c r="AA101" s="24"/>
      <c r="AB101" s="24"/>
      <c r="AC101" s="24"/>
      <c r="AD101" s="24"/>
      <c r="AE101" s="24"/>
      <c r="AF101" s="24"/>
      <c r="AG101" s="24"/>
      <c r="AH101" s="24"/>
      <c r="AI101" s="24"/>
      <c r="AJ101" s="24"/>
      <c r="AK101" s="24"/>
      <c r="AL101" s="24"/>
      <c r="AM101" s="24"/>
      <c r="AN101" s="24"/>
      <c r="AO101" s="24"/>
      <c r="AP101" s="24"/>
      <c r="AQ101" s="24"/>
      <c r="AR101" s="24"/>
      <c r="AS101" s="24"/>
      <c r="AT101" s="24"/>
      <c r="AU101" s="24"/>
      <c r="AV101" s="24"/>
      <c r="AW101" s="24"/>
      <c r="AX101" s="24"/>
      <c r="AY101" s="24"/>
      <c r="AZ101" s="24"/>
      <c r="BA101" s="24"/>
      <c r="BB101" s="24"/>
      <c r="BC101" s="24"/>
      <c r="BD101" s="24"/>
      <c r="BE101" s="24"/>
      <c r="BF101" s="24"/>
      <c r="BG101" s="24"/>
      <c r="BH101" s="24"/>
      <c r="BI101" s="24"/>
      <c r="BJ101" s="24"/>
      <c r="BK101" s="24"/>
      <c r="BL101" s="24"/>
      <c r="BM101" s="24"/>
      <c r="BN101" s="24"/>
      <c r="BO101" s="24"/>
      <c r="BP101" s="24"/>
    </row>
    <row r="102" spans="1:68" s="25" customFormat="1" ht="50.25" customHeight="1">
      <c r="A102" s="3" t="s">
        <v>80</v>
      </c>
      <c r="B102" s="306" t="s">
        <v>45</v>
      </c>
      <c r="C102" s="307"/>
      <c r="D102" s="308"/>
      <c r="E102" s="287" t="s">
        <v>96</v>
      </c>
      <c r="F102" s="287" t="s">
        <v>178</v>
      </c>
      <c r="G102" s="242" t="s">
        <v>100</v>
      </c>
      <c r="H102" s="243" t="s">
        <v>47</v>
      </c>
      <c r="I102" s="244" t="s">
        <v>48</v>
      </c>
      <c r="J102" s="244" t="s">
        <v>49</v>
      </c>
      <c r="K102" s="244" t="s">
        <v>50</v>
      </c>
      <c r="L102" s="244" t="s">
        <v>51</v>
      </c>
      <c r="M102" s="245" t="s">
        <v>52</v>
      </c>
      <c r="N102" s="245" t="s">
        <v>53</v>
      </c>
      <c r="O102" s="245" t="s">
        <v>54</v>
      </c>
      <c r="P102" s="245" t="s">
        <v>55</v>
      </c>
      <c r="Q102" s="300" t="s">
        <v>56</v>
      </c>
      <c r="R102" s="93" t="s">
        <v>174</v>
      </c>
      <c r="S102" s="93" t="s">
        <v>175</v>
      </c>
      <c r="T102" s="93" t="s">
        <v>176</v>
      </c>
      <c r="U102" s="60" t="s">
        <v>177</v>
      </c>
      <c r="V102" s="24"/>
      <c r="W102" s="24"/>
      <c r="X102" s="24"/>
      <c r="Y102" s="24"/>
      <c r="Z102" s="24"/>
      <c r="AA102" s="24"/>
      <c r="AB102" s="24"/>
      <c r="AC102" s="24"/>
      <c r="AD102" s="24"/>
      <c r="AE102" s="24"/>
      <c r="AF102" s="24"/>
      <c r="AG102" s="24"/>
      <c r="AH102" s="24"/>
      <c r="AI102" s="24"/>
      <c r="AJ102" s="24"/>
      <c r="AK102" s="24"/>
      <c r="AL102" s="24"/>
      <c r="AM102" s="24"/>
      <c r="AN102" s="24"/>
      <c r="AO102" s="24"/>
      <c r="AP102" s="24"/>
      <c r="AQ102" s="24"/>
      <c r="AR102" s="24"/>
      <c r="AS102" s="24"/>
      <c r="AT102" s="24"/>
      <c r="AU102" s="24"/>
      <c r="AV102" s="24"/>
      <c r="AW102" s="24"/>
      <c r="AX102" s="24"/>
      <c r="AY102" s="24"/>
      <c r="AZ102" s="24"/>
      <c r="BA102" s="24"/>
      <c r="BB102" s="24"/>
      <c r="BC102" s="24"/>
      <c r="BD102" s="24"/>
      <c r="BE102" s="24"/>
      <c r="BF102" s="24"/>
      <c r="BG102" s="24"/>
      <c r="BH102" s="24"/>
      <c r="BI102" s="24"/>
      <c r="BJ102" s="24"/>
      <c r="BK102" s="24"/>
      <c r="BL102" s="24"/>
      <c r="BM102" s="24"/>
      <c r="BN102" s="24"/>
      <c r="BO102" s="24"/>
      <c r="BP102" s="24"/>
    </row>
    <row r="103" spans="1:68" s="25" customFormat="1" ht="34.5" customHeight="1" thickBot="1">
      <c r="A103" s="30">
        <v>1</v>
      </c>
      <c r="B103" s="310" t="s">
        <v>114</v>
      </c>
      <c r="C103" s="311"/>
      <c r="D103" s="312"/>
      <c r="E103" s="269">
        <v>3</v>
      </c>
      <c r="F103" s="269"/>
      <c r="G103" s="199">
        <f>SUM(E103:F103)</f>
        <v>3</v>
      </c>
      <c r="H103" s="200" t="s">
        <v>1</v>
      </c>
      <c r="I103" s="201">
        <v>1</v>
      </c>
      <c r="J103" s="201" t="s">
        <v>2</v>
      </c>
      <c r="K103" s="201">
        <v>3</v>
      </c>
      <c r="L103" s="201" t="s">
        <v>67</v>
      </c>
      <c r="M103" s="202"/>
      <c r="N103" s="202"/>
      <c r="O103" s="202"/>
      <c r="P103" s="203"/>
      <c r="Q103" s="265"/>
      <c r="R103" s="266"/>
      <c r="S103" s="266"/>
      <c r="T103" s="266"/>
      <c r="U103" s="267"/>
      <c r="V103" s="24"/>
      <c r="W103" s="24"/>
      <c r="X103" s="24"/>
      <c r="Y103" s="24"/>
      <c r="Z103" s="24"/>
      <c r="AA103" s="24"/>
      <c r="AB103" s="24"/>
      <c r="AC103" s="24"/>
      <c r="AD103" s="24"/>
      <c r="AE103" s="24"/>
      <c r="AF103" s="24"/>
      <c r="AG103" s="24"/>
      <c r="AH103" s="24"/>
      <c r="AI103" s="24"/>
      <c r="AJ103" s="24"/>
      <c r="AK103" s="24"/>
      <c r="AL103" s="24"/>
      <c r="AM103" s="24"/>
      <c r="AN103" s="24"/>
      <c r="AO103" s="24"/>
      <c r="AP103" s="24"/>
      <c r="AQ103" s="24"/>
      <c r="AR103" s="24"/>
      <c r="AS103" s="24"/>
      <c r="AT103" s="24"/>
      <c r="AU103" s="24"/>
      <c r="AV103" s="24"/>
      <c r="AW103" s="24"/>
      <c r="AX103" s="24"/>
      <c r="AY103" s="24"/>
      <c r="AZ103" s="24"/>
      <c r="BA103" s="24"/>
      <c r="BB103" s="24"/>
      <c r="BC103" s="24"/>
      <c r="BD103" s="24"/>
      <c r="BE103" s="24"/>
      <c r="BF103" s="24"/>
      <c r="BG103" s="24"/>
      <c r="BH103" s="24"/>
      <c r="BI103" s="24"/>
      <c r="BJ103" s="24"/>
      <c r="BK103" s="24"/>
      <c r="BL103" s="24"/>
      <c r="BM103" s="24"/>
      <c r="BN103" s="24"/>
      <c r="BO103" s="24"/>
      <c r="BP103" s="24"/>
    </row>
    <row r="104" spans="1:68" s="25" customFormat="1" ht="27" customHeight="1" thickBot="1">
      <c r="A104" s="118"/>
      <c r="B104" s="159"/>
      <c r="C104" s="159"/>
      <c r="D104" s="159"/>
      <c r="E104" s="159"/>
      <c r="F104" s="159"/>
      <c r="G104" s="271"/>
      <c r="H104" s="271"/>
      <c r="I104" s="271"/>
      <c r="J104" s="271"/>
      <c r="K104" s="271"/>
      <c r="L104" s="271"/>
      <c r="M104" s="271"/>
      <c r="N104" s="271"/>
      <c r="O104" s="271"/>
      <c r="P104" s="271"/>
      <c r="Q104" s="278"/>
      <c r="R104" s="279"/>
      <c r="S104" s="279"/>
      <c r="T104" s="279"/>
      <c r="U104" s="280"/>
      <c r="V104" s="24"/>
      <c r="W104" s="24"/>
      <c r="X104" s="24"/>
      <c r="Y104" s="24"/>
      <c r="Z104" s="24"/>
      <c r="AA104" s="24"/>
      <c r="AB104" s="24"/>
      <c r="AC104" s="24"/>
      <c r="AD104" s="24"/>
      <c r="AE104" s="24"/>
      <c r="AF104" s="24"/>
      <c r="AG104" s="24"/>
      <c r="AH104" s="24"/>
      <c r="AI104" s="24"/>
      <c r="AJ104" s="24"/>
      <c r="AK104" s="24"/>
      <c r="AL104" s="24"/>
      <c r="AM104" s="24"/>
      <c r="AN104" s="24"/>
      <c r="AO104" s="24"/>
      <c r="AP104" s="24"/>
      <c r="AQ104" s="24"/>
      <c r="AR104" s="24"/>
      <c r="AS104" s="24"/>
      <c r="AT104" s="24"/>
      <c r="AU104" s="24"/>
      <c r="AV104" s="24"/>
      <c r="AW104" s="24"/>
      <c r="AX104" s="24"/>
      <c r="AY104" s="24"/>
      <c r="AZ104" s="24"/>
      <c r="BA104" s="24"/>
      <c r="BB104" s="24"/>
      <c r="BC104" s="24"/>
      <c r="BD104" s="24"/>
      <c r="BE104" s="24"/>
      <c r="BF104" s="24"/>
      <c r="BG104" s="24"/>
      <c r="BH104" s="24"/>
      <c r="BI104" s="24"/>
      <c r="BJ104" s="24"/>
      <c r="BK104" s="24"/>
      <c r="BL104" s="24"/>
      <c r="BM104" s="24"/>
      <c r="BN104" s="24"/>
      <c r="BO104" s="24"/>
      <c r="BP104" s="24"/>
    </row>
    <row r="105" spans="1:68" s="25" customFormat="1" ht="23.25" customHeight="1">
      <c r="A105" s="122"/>
      <c r="B105" s="316" t="s">
        <v>172</v>
      </c>
      <c r="C105" s="316"/>
      <c r="D105" s="316"/>
      <c r="E105" s="150"/>
      <c r="F105" s="150"/>
      <c r="G105" s="275"/>
      <c r="H105" s="275"/>
      <c r="I105" s="275"/>
      <c r="J105" s="275"/>
      <c r="K105" s="275"/>
      <c r="L105" s="275"/>
      <c r="M105" s="275"/>
      <c r="N105" s="275"/>
      <c r="O105" s="275"/>
      <c r="P105" s="275"/>
      <c r="Q105" s="275"/>
      <c r="R105" s="275"/>
      <c r="S105" s="275"/>
      <c r="T105" s="275"/>
      <c r="U105" s="275"/>
      <c r="V105" s="24"/>
      <c r="W105" s="24"/>
      <c r="X105" s="24"/>
      <c r="Y105" s="24"/>
      <c r="Z105" s="24"/>
      <c r="AA105" s="24"/>
      <c r="AB105" s="24"/>
      <c r="AC105" s="24"/>
      <c r="AD105" s="24"/>
      <c r="AE105" s="24"/>
      <c r="AF105" s="24"/>
      <c r="AG105" s="24"/>
      <c r="AH105" s="24"/>
      <c r="AI105" s="24"/>
      <c r="AJ105" s="24"/>
      <c r="AK105" s="24"/>
      <c r="AL105" s="24"/>
      <c r="AM105" s="24"/>
      <c r="AN105" s="24"/>
      <c r="AO105" s="24"/>
      <c r="AP105" s="24"/>
      <c r="AQ105" s="24"/>
      <c r="AR105" s="24"/>
      <c r="AS105" s="24"/>
      <c r="AT105" s="24"/>
      <c r="AU105" s="24"/>
      <c r="AV105" s="24"/>
      <c r="AW105" s="24"/>
      <c r="AX105" s="24"/>
      <c r="AY105" s="24"/>
      <c r="AZ105" s="24"/>
      <c r="BA105" s="24"/>
      <c r="BB105" s="24"/>
      <c r="BC105" s="24"/>
      <c r="BD105" s="24"/>
      <c r="BE105" s="24"/>
      <c r="BF105" s="24"/>
      <c r="BG105" s="24"/>
      <c r="BH105" s="24"/>
      <c r="BI105" s="24"/>
      <c r="BJ105" s="24"/>
      <c r="BK105" s="24"/>
      <c r="BL105" s="24"/>
      <c r="BM105" s="24"/>
      <c r="BN105" s="24"/>
      <c r="BO105" s="24"/>
      <c r="BP105" s="24"/>
    </row>
    <row r="106" spans="1:68" s="25" customFormat="1" ht="49.5" customHeight="1">
      <c r="A106" s="3" t="s">
        <v>80</v>
      </c>
      <c r="B106" s="306" t="s">
        <v>45</v>
      </c>
      <c r="C106" s="307"/>
      <c r="D106" s="308"/>
      <c r="E106" s="287" t="s">
        <v>96</v>
      </c>
      <c r="F106" s="287" t="s">
        <v>178</v>
      </c>
      <c r="G106" s="243" t="s">
        <v>46</v>
      </c>
      <c r="H106" s="243" t="s">
        <v>47</v>
      </c>
      <c r="I106" s="244" t="s">
        <v>48</v>
      </c>
      <c r="J106" s="244" t="s">
        <v>49</v>
      </c>
      <c r="K106" s="244" t="s">
        <v>50</v>
      </c>
      <c r="L106" s="244" t="s">
        <v>51</v>
      </c>
      <c r="M106" s="245" t="s">
        <v>52</v>
      </c>
      <c r="N106" s="245" t="s">
        <v>53</v>
      </c>
      <c r="O106" s="245" t="s">
        <v>54</v>
      </c>
      <c r="P106" s="245" t="s">
        <v>55</v>
      </c>
      <c r="Q106" s="300" t="s">
        <v>56</v>
      </c>
      <c r="R106" s="93" t="s">
        <v>174</v>
      </c>
      <c r="S106" s="93" t="s">
        <v>175</v>
      </c>
      <c r="T106" s="93" t="s">
        <v>176</v>
      </c>
      <c r="U106" s="60" t="s">
        <v>177</v>
      </c>
      <c r="V106" s="24"/>
      <c r="W106" s="24"/>
      <c r="X106" s="24"/>
      <c r="Y106" s="24"/>
      <c r="Z106" s="24"/>
      <c r="AA106" s="24"/>
      <c r="AB106" s="24"/>
      <c r="AC106" s="24"/>
      <c r="AD106" s="24"/>
      <c r="AE106" s="24"/>
      <c r="AF106" s="24"/>
      <c r="AG106" s="24"/>
      <c r="AH106" s="24"/>
      <c r="AI106" s="24"/>
      <c r="AJ106" s="24"/>
      <c r="AK106" s="24"/>
      <c r="AL106" s="24"/>
      <c r="AM106" s="24"/>
      <c r="AN106" s="24"/>
      <c r="AO106" s="24"/>
      <c r="AP106" s="24"/>
      <c r="AQ106" s="24"/>
      <c r="AR106" s="24"/>
      <c r="AS106" s="24"/>
      <c r="AT106" s="24"/>
      <c r="AU106" s="24"/>
      <c r="AV106" s="24"/>
      <c r="AW106" s="24"/>
      <c r="AX106" s="24"/>
      <c r="AY106" s="24"/>
      <c r="AZ106" s="24"/>
      <c r="BA106" s="24"/>
      <c r="BB106" s="24"/>
      <c r="BC106" s="24"/>
      <c r="BD106" s="24"/>
      <c r="BE106" s="24"/>
      <c r="BF106" s="24"/>
      <c r="BG106" s="24"/>
      <c r="BH106" s="24"/>
      <c r="BI106" s="24"/>
      <c r="BJ106" s="24"/>
      <c r="BK106" s="24"/>
      <c r="BL106" s="24"/>
      <c r="BM106" s="24"/>
      <c r="BN106" s="24"/>
      <c r="BO106" s="24"/>
      <c r="BP106" s="24"/>
    </row>
    <row r="107" spans="1:68" s="24" customFormat="1" ht="36.75" customHeight="1">
      <c r="A107" s="30">
        <v>1</v>
      </c>
      <c r="B107" s="310" t="s">
        <v>157</v>
      </c>
      <c r="C107" s="311"/>
      <c r="D107" s="312"/>
      <c r="E107" s="89">
        <v>1</v>
      </c>
      <c r="F107" s="89"/>
      <c r="G107" s="199">
        <f>SUM(E107:F107)</f>
        <v>1</v>
      </c>
      <c r="H107" s="200" t="s">
        <v>159</v>
      </c>
      <c r="I107" s="201">
        <v>4</v>
      </c>
      <c r="J107" s="201" t="s">
        <v>2</v>
      </c>
      <c r="K107" s="201">
        <v>1</v>
      </c>
      <c r="L107" s="201" t="s">
        <v>159</v>
      </c>
      <c r="M107" s="202"/>
      <c r="N107" s="202"/>
      <c r="O107" s="202"/>
      <c r="P107" s="203"/>
      <c r="Q107" s="204"/>
      <c r="R107" s="205"/>
      <c r="S107" s="205"/>
      <c r="T107" s="205"/>
      <c r="U107" s="215"/>
    </row>
    <row r="108" spans="1:68" s="114" customFormat="1" ht="26.25" customHeight="1">
      <c r="A108" s="209">
        <v>2</v>
      </c>
      <c r="B108" s="313" t="s">
        <v>156</v>
      </c>
      <c r="C108" s="314"/>
      <c r="D108" s="315"/>
      <c r="E108" s="259">
        <v>1</v>
      </c>
      <c r="F108" s="259"/>
      <c r="G108" s="260">
        <f>SUM(E108:F108)</f>
        <v>1</v>
      </c>
      <c r="H108" s="261" t="s">
        <v>64</v>
      </c>
      <c r="I108" s="262">
        <v>1</v>
      </c>
      <c r="J108" s="262" t="s">
        <v>2</v>
      </c>
      <c r="K108" s="262">
        <v>1</v>
      </c>
      <c r="L108" s="262" t="s">
        <v>2</v>
      </c>
      <c r="M108" s="263"/>
      <c r="N108" s="263"/>
      <c r="O108" s="263"/>
      <c r="P108" s="264"/>
      <c r="Q108" s="265"/>
      <c r="R108" s="266"/>
      <c r="S108" s="266"/>
      <c r="T108" s="266"/>
      <c r="U108" s="267"/>
    </row>
    <row r="109" spans="1:68" s="114" customFormat="1" ht="30.75" customHeight="1">
      <c r="A109" s="30">
        <v>3</v>
      </c>
      <c r="B109" s="309" t="s">
        <v>158</v>
      </c>
      <c r="C109" s="309"/>
      <c r="D109" s="309"/>
      <c r="E109" s="269">
        <v>1</v>
      </c>
      <c r="F109" s="269"/>
      <c r="G109" s="199">
        <v>1</v>
      </c>
      <c r="H109" s="200" t="s">
        <v>159</v>
      </c>
      <c r="I109" s="201">
        <v>4</v>
      </c>
      <c r="J109" s="201" t="s">
        <v>2</v>
      </c>
      <c r="K109" s="201">
        <v>1</v>
      </c>
      <c r="L109" s="201" t="s">
        <v>159</v>
      </c>
      <c r="M109" s="202"/>
      <c r="N109" s="202"/>
      <c r="O109" s="202"/>
      <c r="P109" s="202"/>
      <c r="Q109" s="204"/>
      <c r="R109" s="266"/>
      <c r="S109" s="266"/>
      <c r="T109" s="266"/>
      <c r="U109" s="267"/>
      <c r="V109" s="210"/>
    </row>
    <row r="110" spans="1:68" s="114" customFormat="1" ht="42.75" customHeight="1">
      <c r="A110" s="30">
        <v>4</v>
      </c>
      <c r="B110" s="310" t="s">
        <v>160</v>
      </c>
      <c r="C110" s="311"/>
      <c r="D110" s="312"/>
      <c r="E110" s="269">
        <v>1</v>
      </c>
      <c r="F110" s="269"/>
      <c r="G110" s="199">
        <v>1</v>
      </c>
      <c r="H110" s="200" t="s">
        <v>159</v>
      </c>
      <c r="I110" s="201">
        <v>8</v>
      </c>
      <c r="J110" s="201" t="s">
        <v>2</v>
      </c>
      <c r="K110" s="201">
        <v>1</v>
      </c>
      <c r="L110" s="201" t="s">
        <v>159</v>
      </c>
      <c r="M110" s="202"/>
      <c r="N110" s="202"/>
      <c r="O110" s="202"/>
      <c r="P110" s="202"/>
      <c r="Q110" s="265"/>
      <c r="R110" s="266"/>
      <c r="S110" s="266"/>
      <c r="T110" s="266"/>
      <c r="U110" s="267"/>
      <c r="V110" s="210"/>
    </row>
    <row r="111" spans="1:68" s="133" customFormat="1" ht="16.5" thickBot="1">
      <c r="A111" s="118"/>
      <c r="B111" s="271"/>
      <c r="C111" s="271"/>
      <c r="D111" s="271"/>
      <c r="E111" s="271"/>
      <c r="F111" s="271"/>
      <c r="G111" s="271"/>
      <c r="H111" s="271"/>
      <c r="I111" s="271"/>
      <c r="J111" s="271"/>
      <c r="K111" s="271"/>
      <c r="L111" s="271"/>
      <c r="M111" s="271"/>
      <c r="N111" s="271"/>
      <c r="O111" s="271"/>
      <c r="P111" s="271"/>
      <c r="Q111" s="288"/>
      <c r="R111" s="289"/>
      <c r="S111" s="290"/>
      <c r="T111" s="288"/>
      <c r="U111" s="301"/>
    </row>
    <row r="112" spans="1:68" s="133" customFormat="1">
      <c r="A112" s="118"/>
      <c r="B112" s="271"/>
      <c r="C112" s="271"/>
      <c r="D112" s="271"/>
      <c r="E112" s="271"/>
      <c r="F112" s="271"/>
      <c r="G112" s="271"/>
      <c r="H112" s="271"/>
      <c r="I112" s="271"/>
      <c r="J112" s="271"/>
      <c r="K112" s="271"/>
      <c r="L112" s="271"/>
      <c r="M112" s="271"/>
      <c r="N112" s="271"/>
      <c r="O112" s="271"/>
      <c r="P112" s="271"/>
      <c r="Q112" s="271"/>
      <c r="R112" s="291"/>
      <c r="S112" s="291"/>
      <c r="T112" s="271"/>
      <c r="U112" s="271"/>
    </row>
    <row r="113" spans="1:21" s="133" customFormat="1">
      <c r="A113" s="118"/>
      <c r="B113" s="271"/>
      <c r="C113" s="271"/>
      <c r="D113" s="271"/>
      <c r="E113" s="271"/>
      <c r="F113" s="271"/>
      <c r="G113" s="271"/>
      <c r="H113" s="271"/>
      <c r="I113" s="271"/>
      <c r="J113" s="271"/>
      <c r="K113" s="271"/>
      <c r="L113" s="271"/>
      <c r="M113" s="271"/>
      <c r="N113" s="271"/>
      <c r="O113" s="271"/>
      <c r="P113" s="271"/>
      <c r="Q113" s="271"/>
      <c r="R113" s="271"/>
      <c r="S113" s="271"/>
      <c r="T113" s="271"/>
      <c r="U113" s="292"/>
    </row>
    <row r="114" spans="1:21" s="1" customFormat="1" ht="22.5">
      <c r="A114" s="124"/>
      <c r="B114" s="316" t="s">
        <v>173</v>
      </c>
      <c r="C114" s="316"/>
      <c r="D114" s="316"/>
      <c r="E114" s="275"/>
      <c r="F114" s="275"/>
      <c r="G114" s="293"/>
      <c r="H114" s="293"/>
      <c r="I114" s="293"/>
      <c r="J114" s="293"/>
      <c r="K114" s="293"/>
      <c r="L114" s="293"/>
      <c r="M114" s="293"/>
      <c r="N114" s="293"/>
      <c r="O114" s="293"/>
      <c r="P114" s="293"/>
      <c r="Q114" s="293"/>
      <c r="R114" s="293"/>
      <c r="S114" s="293"/>
      <c r="T114" s="293"/>
      <c r="U114" s="293"/>
    </row>
    <row r="115" spans="1:21" s="1" customFormat="1" ht="51.75" customHeight="1">
      <c r="A115" s="3" t="s">
        <v>80</v>
      </c>
      <c r="B115" s="306" t="s">
        <v>45</v>
      </c>
      <c r="C115" s="307"/>
      <c r="D115" s="308"/>
      <c r="E115" s="287" t="s">
        <v>96</v>
      </c>
      <c r="F115" s="287" t="s">
        <v>178</v>
      </c>
      <c r="G115" s="242" t="s">
        <v>100</v>
      </c>
      <c r="H115" s="243" t="s">
        <v>47</v>
      </c>
      <c r="I115" s="244" t="s">
        <v>48</v>
      </c>
      <c r="J115" s="244" t="s">
        <v>49</v>
      </c>
      <c r="K115" s="244" t="s">
        <v>50</v>
      </c>
      <c r="L115" s="244" t="s">
        <v>51</v>
      </c>
      <c r="M115" s="245" t="s">
        <v>52</v>
      </c>
      <c r="N115" s="245" t="s">
        <v>53</v>
      </c>
      <c r="O115" s="245" t="s">
        <v>54</v>
      </c>
      <c r="P115" s="245" t="s">
        <v>55</v>
      </c>
      <c r="Q115" s="300" t="s">
        <v>56</v>
      </c>
      <c r="R115" s="93" t="s">
        <v>174</v>
      </c>
      <c r="S115" s="93" t="s">
        <v>175</v>
      </c>
      <c r="T115" s="93" t="s">
        <v>176</v>
      </c>
      <c r="U115" s="60" t="s">
        <v>177</v>
      </c>
    </row>
    <row r="116" spans="1:21" s="1" customFormat="1">
      <c r="A116" s="30">
        <v>1</v>
      </c>
      <c r="B116" s="310" t="s">
        <v>42</v>
      </c>
      <c r="C116" s="311"/>
      <c r="D116" s="312"/>
      <c r="E116" s="89">
        <v>1</v>
      </c>
      <c r="F116" s="89"/>
      <c r="G116" s="199">
        <f t="shared" ref="G116:G122" si="12">SUM(E116:F116)</f>
        <v>1</v>
      </c>
      <c r="H116" s="200" t="s">
        <v>1</v>
      </c>
      <c r="I116" s="201">
        <v>1</v>
      </c>
      <c r="J116" s="201" t="s">
        <v>2</v>
      </c>
      <c r="K116" s="201">
        <f>I116*G116</f>
        <v>1</v>
      </c>
      <c r="L116" s="201" t="s">
        <v>2</v>
      </c>
      <c r="M116" s="202"/>
      <c r="N116" s="202"/>
      <c r="O116" s="202"/>
      <c r="P116" s="203"/>
      <c r="Q116" s="204"/>
      <c r="R116" s="205"/>
      <c r="S116" s="205"/>
      <c r="T116" s="205"/>
      <c r="U116" s="215"/>
    </row>
    <row r="117" spans="1:21" s="1" customFormat="1">
      <c r="A117" s="30">
        <v>2</v>
      </c>
      <c r="B117" s="310" t="s">
        <v>43</v>
      </c>
      <c r="C117" s="311"/>
      <c r="D117" s="312"/>
      <c r="E117" s="89">
        <v>1</v>
      </c>
      <c r="F117" s="89"/>
      <c r="G117" s="199">
        <f t="shared" si="12"/>
        <v>1</v>
      </c>
      <c r="H117" s="200" t="s">
        <v>1</v>
      </c>
      <c r="I117" s="201">
        <v>1</v>
      </c>
      <c r="J117" s="201" t="s">
        <v>2</v>
      </c>
      <c r="K117" s="201">
        <f t="shared" ref="K117:K122" si="13">I117*G117</f>
        <v>1</v>
      </c>
      <c r="L117" s="201" t="s">
        <v>2</v>
      </c>
      <c r="M117" s="202"/>
      <c r="N117" s="202"/>
      <c r="O117" s="202"/>
      <c r="P117" s="203"/>
      <c r="Q117" s="204"/>
      <c r="R117" s="205"/>
      <c r="S117" s="205"/>
      <c r="T117" s="205"/>
      <c r="U117" s="215"/>
    </row>
    <row r="118" spans="1:21" s="1" customFormat="1">
      <c r="A118" s="30">
        <v>3</v>
      </c>
      <c r="B118" s="310" t="s">
        <v>44</v>
      </c>
      <c r="C118" s="311"/>
      <c r="D118" s="312"/>
      <c r="E118" s="89">
        <v>8</v>
      </c>
      <c r="F118" s="89"/>
      <c r="G118" s="199">
        <f t="shared" si="12"/>
        <v>8</v>
      </c>
      <c r="H118" s="200" t="s">
        <v>1</v>
      </c>
      <c r="I118" s="201">
        <v>250</v>
      </c>
      <c r="J118" s="201" t="s">
        <v>2</v>
      </c>
      <c r="K118" s="201">
        <f t="shared" si="13"/>
        <v>2000</v>
      </c>
      <c r="L118" s="201" t="s">
        <v>2</v>
      </c>
      <c r="M118" s="202"/>
      <c r="N118" s="202"/>
      <c r="O118" s="202"/>
      <c r="P118" s="203"/>
      <c r="Q118" s="204"/>
      <c r="R118" s="205"/>
      <c r="S118" s="205"/>
      <c r="T118" s="205"/>
      <c r="U118" s="215"/>
    </row>
    <row r="119" spans="1:21" s="1" customFormat="1">
      <c r="A119" s="30">
        <v>4</v>
      </c>
      <c r="B119" s="310" t="s">
        <v>31</v>
      </c>
      <c r="C119" s="311"/>
      <c r="D119" s="312"/>
      <c r="E119" s="89">
        <v>1</v>
      </c>
      <c r="F119" s="89"/>
      <c r="G119" s="199">
        <f t="shared" si="12"/>
        <v>1</v>
      </c>
      <c r="H119" s="200" t="s">
        <v>1</v>
      </c>
      <c r="I119" s="201">
        <v>48</v>
      </c>
      <c r="J119" s="201" t="s">
        <v>2</v>
      </c>
      <c r="K119" s="201">
        <f t="shared" si="13"/>
        <v>48</v>
      </c>
      <c r="L119" s="201" t="s">
        <v>2</v>
      </c>
      <c r="M119" s="202"/>
      <c r="N119" s="202"/>
      <c r="O119" s="202"/>
      <c r="P119" s="203"/>
      <c r="Q119" s="204"/>
      <c r="R119" s="205"/>
      <c r="S119" s="205"/>
      <c r="T119" s="205"/>
      <c r="U119" s="215"/>
    </row>
    <row r="120" spans="1:21" s="1" customFormat="1">
      <c r="A120" s="30">
        <v>5</v>
      </c>
      <c r="B120" s="310" t="s">
        <v>35</v>
      </c>
      <c r="C120" s="311"/>
      <c r="D120" s="312"/>
      <c r="E120" s="89">
        <v>1</v>
      </c>
      <c r="F120" s="89"/>
      <c r="G120" s="199">
        <f t="shared" si="12"/>
        <v>1</v>
      </c>
      <c r="H120" s="200" t="s">
        <v>1</v>
      </c>
      <c r="I120" s="201">
        <v>1</v>
      </c>
      <c r="J120" s="201" t="s">
        <v>2</v>
      </c>
      <c r="K120" s="201">
        <f t="shared" si="13"/>
        <v>1</v>
      </c>
      <c r="L120" s="201" t="s">
        <v>2</v>
      </c>
      <c r="M120" s="202"/>
      <c r="N120" s="202"/>
      <c r="O120" s="202"/>
      <c r="P120" s="203"/>
      <c r="Q120" s="204"/>
      <c r="R120" s="205"/>
      <c r="S120" s="205"/>
      <c r="T120" s="205"/>
      <c r="U120" s="215"/>
    </row>
    <row r="121" spans="1:21" s="1" customFormat="1">
      <c r="A121" s="30">
        <v>6</v>
      </c>
      <c r="B121" s="310" t="s">
        <v>38</v>
      </c>
      <c r="C121" s="311"/>
      <c r="D121" s="312"/>
      <c r="E121" s="89">
        <v>1</v>
      </c>
      <c r="F121" s="89"/>
      <c r="G121" s="199">
        <f t="shared" si="12"/>
        <v>1</v>
      </c>
      <c r="H121" s="200" t="s">
        <v>1</v>
      </c>
      <c r="I121" s="201">
        <v>48</v>
      </c>
      <c r="J121" s="201" t="s">
        <v>2</v>
      </c>
      <c r="K121" s="201">
        <f t="shared" si="13"/>
        <v>48</v>
      </c>
      <c r="L121" s="201" t="s">
        <v>2</v>
      </c>
      <c r="M121" s="202"/>
      <c r="N121" s="202"/>
      <c r="O121" s="202"/>
      <c r="P121" s="203"/>
      <c r="Q121" s="204"/>
      <c r="R121" s="205"/>
      <c r="S121" s="205"/>
      <c r="T121" s="205"/>
      <c r="U121" s="215"/>
    </row>
    <row r="122" spans="1:21" s="1" customFormat="1" ht="16.5" thickBot="1">
      <c r="A122" s="36">
        <v>7</v>
      </c>
      <c r="B122" s="335" t="s">
        <v>41</v>
      </c>
      <c r="C122" s="336"/>
      <c r="D122" s="337"/>
      <c r="E122" s="89">
        <v>16</v>
      </c>
      <c r="F122" s="89"/>
      <c r="G122" s="199">
        <f t="shared" si="12"/>
        <v>16</v>
      </c>
      <c r="H122" s="200" t="s">
        <v>1</v>
      </c>
      <c r="I122" s="201">
        <v>250</v>
      </c>
      <c r="J122" s="201" t="s">
        <v>2</v>
      </c>
      <c r="K122" s="201">
        <f t="shared" si="13"/>
        <v>4000</v>
      </c>
      <c r="L122" s="201" t="s">
        <v>2</v>
      </c>
      <c r="M122" s="294"/>
      <c r="N122" s="294"/>
      <c r="O122" s="294"/>
      <c r="P122" s="295"/>
      <c r="Q122" s="265"/>
      <c r="R122" s="266"/>
      <c r="S122" s="266"/>
      <c r="T122" s="266"/>
      <c r="U122" s="267"/>
    </row>
    <row r="123" spans="1:21" s="1" customFormat="1" ht="16.5" thickBot="1">
      <c r="A123" s="114"/>
      <c r="B123" s="277"/>
      <c r="C123" s="277"/>
      <c r="D123" s="277"/>
      <c r="E123" s="277"/>
      <c r="F123" s="277"/>
      <c r="G123" s="277"/>
      <c r="H123" s="277"/>
      <c r="I123" s="277"/>
      <c r="J123" s="277"/>
      <c r="K123" s="277"/>
      <c r="L123" s="277"/>
      <c r="M123" s="277"/>
      <c r="N123" s="277"/>
      <c r="O123" s="277"/>
      <c r="P123" s="277"/>
      <c r="Q123" s="278"/>
      <c r="R123" s="279"/>
      <c r="S123" s="279"/>
      <c r="T123" s="279"/>
      <c r="U123" s="280"/>
    </row>
    <row r="124" spans="1:21" s="1" customFormat="1">
      <c r="A124" s="133"/>
      <c r="B124" s="305" t="s">
        <v>180</v>
      </c>
      <c r="C124" s="305"/>
      <c r="D124" s="305"/>
      <c r="E124" s="296"/>
      <c r="F124" s="296"/>
      <c r="G124" s="296"/>
      <c r="H124" s="296"/>
      <c r="I124" s="296"/>
      <c r="J124" s="296"/>
      <c r="K124" s="296"/>
      <c r="L124" s="296"/>
      <c r="M124" s="296"/>
      <c r="N124" s="296"/>
      <c r="O124" s="296"/>
      <c r="P124" s="296"/>
      <c r="Q124" s="296"/>
      <c r="R124" s="296"/>
      <c r="S124" s="296"/>
      <c r="T124" s="296"/>
      <c r="U124" s="296"/>
    </row>
    <row r="125" spans="1:21" s="1" customFormat="1" ht="52.5" customHeight="1">
      <c r="A125" s="3" t="s">
        <v>80</v>
      </c>
      <c r="B125" s="306" t="s">
        <v>45</v>
      </c>
      <c r="C125" s="307"/>
      <c r="D125" s="308"/>
      <c r="E125" s="287" t="s">
        <v>96</v>
      </c>
      <c r="F125" s="287" t="s">
        <v>178</v>
      </c>
      <c r="G125" s="242" t="s">
        <v>100</v>
      </c>
      <c r="H125" s="243" t="s">
        <v>47</v>
      </c>
      <c r="I125" s="244" t="s">
        <v>48</v>
      </c>
      <c r="J125" s="244" t="s">
        <v>49</v>
      </c>
      <c r="K125" s="244" t="s">
        <v>50</v>
      </c>
      <c r="L125" s="244" t="s">
        <v>51</v>
      </c>
      <c r="M125" s="245" t="s">
        <v>52</v>
      </c>
      <c r="N125" s="245" t="s">
        <v>53</v>
      </c>
      <c r="O125" s="245" t="s">
        <v>54</v>
      </c>
      <c r="P125" s="245" t="s">
        <v>55</v>
      </c>
      <c r="Q125" s="300" t="s">
        <v>56</v>
      </c>
      <c r="R125" s="93" t="s">
        <v>174</v>
      </c>
      <c r="S125" s="93" t="s">
        <v>175</v>
      </c>
      <c r="T125" s="93" t="s">
        <v>176</v>
      </c>
      <c r="U125" s="60" t="s">
        <v>177</v>
      </c>
    </row>
    <row r="126" spans="1:21" s="1" customFormat="1">
      <c r="A126" s="198">
        <v>27</v>
      </c>
      <c r="B126" s="309" t="s">
        <v>161</v>
      </c>
      <c r="C126" s="309"/>
      <c r="D126" s="309"/>
      <c r="E126" s="269">
        <v>1</v>
      </c>
      <c r="F126" s="269"/>
      <c r="G126" s="199">
        <f t="shared" ref="G126" si="14">SUM(E126:F126)</f>
        <v>1</v>
      </c>
      <c r="H126" s="200" t="s">
        <v>2</v>
      </c>
      <c r="I126" s="201">
        <v>1</v>
      </c>
      <c r="J126" s="201" t="s">
        <v>128</v>
      </c>
      <c r="K126" s="201">
        <f t="shared" ref="K126:K127" si="15">G126*I126</f>
        <v>1</v>
      </c>
      <c r="L126" s="201" t="s">
        <v>2</v>
      </c>
      <c r="M126" s="202"/>
      <c r="N126" s="202"/>
      <c r="O126" s="202"/>
      <c r="P126" s="264"/>
      <c r="Q126" s="204"/>
      <c r="R126" s="205"/>
      <c r="S126" s="205"/>
      <c r="T126" s="205"/>
      <c r="U126" s="206"/>
    </row>
    <row r="127" spans="1:21" s="1" customFormat="1">
      <c r="A127" s="198">
        <v>28</v>
      </c>
      <c r="B127" s="309" t="s">
        <v>182</v>
      </c>
      <c r="C127" s="309"/>
      <c r="D127" s="309"/>
      <c r="E127" s="269">
        <v>1</v>
      </c>
      <c r="F127" s="269"/>
      <c r="G127" s="199">
        <v>1</v>
      </c>
      <c r="H127" s="200" t="s">
        <v>64</v>
      </c>
      <c r="I127" s="201">
        <v>1</v>
      </c>
      <c r="J127" s="201" t="s">
        <v>2</v>
      </c>
      <c r="K127" s="201">
        <f t="shared" si="15"/>
        <v>1</v>
      </c>
      <c r="L127" s="201" t="s">
        <v>2</v>
      </c>
      <c r="M127" s="202"/>
      <c r="N127" s="202"/>
      <c r="O127" s="202"/>
      <c r="P127" s="203"/>
      <c r="Q127" s="204"/>
      <c r="R127" s="205"/>
      <c r="S127" s="205"/>
      <c r="T127" s="205"/>
      <c r="U127" s="206"/>
    </row>
    <row r="128" spans="1:21" s="1" customFormat="1" ht="16.5" thickBot="1">
      <c r="A128" s="271"/>
      <c r="B128" s="271"/>
      <c r="C128" s="271"/>
      <c r="D128" s="271"/>
      <c r="E128" s="271"/>
      <c r="F128" s="271"/>
      <c r="G128" s="271"/>
      <c r="H128" s="271"/>
      <c r="I128" s="271"/>
      <c r="J128" s="271"/>
      <c r="K128" s="271"/>
      <c r="L128" s="271"/>
      <c r="M128" s="271"/>
      <c r="N128" s="271"/>
      <c r="O128" s="271"/>
      <c r="P128" s="271"/>
      <c r="Q128" s="272"/>
      <c r="R128" s="273"/>
      <c r="S128" s="273"/>
      <c r="T128" s="273"/>
      <c r="U128" s="274"/>
    </row>
    <row r="129" spans="1:21" s="1" customFormat="1">
      <c r="A129" s="133"/>
      <c r="B129" s="296"/>
      <c r="C129" s="296"/>
      <c r="D129" s="296"/>
      <c r="E129" s="296"/>
      <c r="F129" s="296"/>
      <c r="G129" s="296"/>
      <c r="H129" s="296"/>
      <c r="I129" s="296"/>
      <c r="J129" s="296"/>
      <c r="K129" s="296"/>
      <c r="L129" s="296"/>
      <c r="M129" s="296"/>
      <c r="N129" s="296"/>
      <c r="O129" s="296"/>
      <c r="P129" s="296"/>
      <c r="Q129" s="296"/>
      <c r="R129" s="296"/>
      <c r="S129" s="296"/>
      <c r="T129" s="296"/>
      <c r="U129" s="296"/>
    </row>
    <row r="130" spans="1:21" s="1" customFormat="1">
      <c r="A130" s="133"/>
      <c r="B130" s="296"/>
      <c r="C130" s="296"/>
      <c r="D130" s="296"/>
      <c r="E130" s="296"/>
      <c r="F130" s="296"/>
      <c r="G130" s="296"/>
      <c r="H130" s="296"/>
      <c r="I130" s="296"/>
      <c r="J130" s="296"/>
      <c r="K130" s="296"/>
      <c r="L130" s="296"/>
      <c r="M130" s="296"/>
      <c r="N130" s="296"/>
      <c r="O130" s="296"/>
      <c r="P130" s="296"/>
      <c r="Q130" s="296"/>
      <c r="R130" s="296"/>
      <c r="S130" s="296"/>
      <c r="T130" s="296"/>
      <c r="U130" s="296"/>
    </row>
    <row r="131" spans="1:21" s="1" customFormat="1">
      <c r="A131" s="133"/>
      <c r="B131" s="296"/>
      <c r="C131" s="296"/>
      <c r="D131" s="296"/>
      <c r="E131" s="296"/>
      <c r="F131" s="296"/>
      <c r="G131" s="296"/>
      <c r="H131" s="296"/>
      <c r="I131" s="296"/>
      <c r="J131" s="296"/>
      <c r="K131" s="296"/>
      <c r="L131" s="296"/>
      <c r="M131" s="296"/>
      <c r="N131" s="296"/>
      <c r="O131" s="296"/>
      <c r="P131" s="296"/>
      <c r="Q131" s="296"/>
      <c r="R131" s="296"/>
      <c r="S131" s="296"/>
      <c r="T131" s="296"/>
      <c r="U131" s="296"/>
    </row>
    <row r="132" spans="1:21" s="1" customFormat="1">
      <c r="A132" s="133"/>
      <c r="B132" s="296"/>
      <c r="C132" s="296"/>
      <c r="D132" s="296"/>
      <c r="E132" s="296"/>
      <c r="F132" s="296"/>
      <c r="G132" s="296"/>
      <c r="H132" s="296"/>
      <c r="I132" s="296"/>
      <c r="J132" s="296"/>
      <c r="K132" s="296"/>
      <c r="L132" s="296"/>
      <c r="M132" s="296"/>
      <c r="N132" s="296"/>
      <c r="O132" s="296"/>
      <c r="P132" s="296"/>
      <c r="Q132" s="240"/>
      <c r="R132" s="240"/>
      <c r="S132" s="240"/>
      <c r="T132" s="240"/>
      <c r="U132" s="297"/>
    </row>
    <row r="133" spans="1:21" s="1" customFormat="1">
      <c r="E133" s="79"/>
      <c r="F133" s="79"/>
      <c r="G133" s="69"/>
      <c r="H133" s="69"/>
      <c r="I133" s="40"/>
      <c r="J133" s="40"/>
      <c r="K133" s="40"/>
      <c r="L133" s="40"/>
      <c r="Q133" s="49"/>
      <c r="R133" s="92"/>
      <c r="S133" s="92"/>
      <c r="T133" s="92"/>
      <c r="U133" s="59"/>
    </row>
    <row r="134" spans="1:21" s="1" customFormat="1">
      <c r="E134" s="79"/>
      <c r="F134" s="79"/>
      <c r="G134" s="69"/>
      <c r="H134" s="69"/>
      <c r="I134" s="40"/>
      <c r="J134" s="40"/>
      <c r="K134" s="40"/>
      <c r="L134" s="40"/>
      <c r="Q134" s="49"/>
      <c r="R134" s="92"/>
      <c r="S134" s="92"/>
      <c r="T134" s="92"/>
      <c r="U134" s="59"/>
    </row>
    <row r="135" spans="1:21" s="1" customFormat="1">
      <c r="E135" s="79"/>
      <c r="F135" s="79"/>
      <c r="G135" s="69"/>
      <c r="H135" s="69"/>
      <c r="I135" s="40"/>
      <c r="J135" s="40"/>
      <c r="K135" s="40"/>
      <c r="L135" s="40"/>
      <c r="Q135" s="49"/>
      <c r="R135" s="92"/>
      <c r="S135" s="92"/>
      <c r="T135" s="92"/>
      <c r="U135" s="59"/>
    </row>
    <row r="136" spans="1:21" s="1" customFormat="1">
      <c r="E136" s="79"/>
      <c r="F136" s="79"/>
      <c r="G136" s="69"/>
      <c r="H136" s="69"/>
      <c r="I136" s="40"/>
      <c r="J136" s="40"/>
      <c r="K136" s="40"/>
      <c r="L136" s="40"/>
      <c r="Q136" s="49"/>
      <c r="R136" s="92"/>
      <c r="S136" s="92"/>
      <c r="T136" s="92"/>
      <c r="U136" s="59"/>
    </row>
    <row r="137" spans="1:21" s="1" customFormat="1">
      <c r="E137" s="79"/>
      <c r="F137" s="79"/>
      <c r="G137" s="69"/>
      <c r="H137" s="69"/>
      <c r="I137" s="40"/>
      <c r="J137" s="40"/>
      <c r="K137" s="40"/>
      <c r="L137" s="40"/>
      <c r="Q137" s="49"/>
      <c r="R137" s="92"/>
      <c r="S137" s="92"/>
      <c r="T137" s="92"/>
      <c r="U137" s="59"/>
    </row>
    <row r="138" spans="1:21" s="1" customFormat="1">
      <c r="E138" s="79"/>
      <c r="F138" s="79"/>
      <c r="G138" s="69"/>
      <c r="H138" s="69"/>
      <c r="I138" s="40"/>
      <c r="J138" s="40"/>
      <c r="K138" s="40"/>
      <c r="L138" s="40"/>
      <c r="Q138" s="49"/>
      <c r="R138" s="92"/>
      <c r="S138" s="92"/>
      <c r="T138" s="92"/>
      <c r="U138" s="59"/>
    </row>
    <row r="139" spans="1:21" s="1" customFormat="1">
      <c r="E139" s="79"/>
      <c r="F139" s="79"/>
      <c r="G139" s="69"/>
      <c r="H139" s="69"/>
      <c r="I139" s="40"/>
      <c r="J139" s="40"/>
      <c r="K139" s="40"/>
      <c r="L139" s="40"/>
      <c r="Q139" s="49"/>
      <c r="R139" s="92"/>
      <c r="S139" s="92"/>
      <c r="T139" s="92"/>
      <c r="U139" s="59"/>
    </row>
    <row r="140" spans="1:21" s="1" customFormat="1">
      <c r="E140" s="79"/>
      <c r="F140" s="79"/>
      <c r="G140" s="69"/>
      <c r="H140" s="69"/>
      <c r="I140" s="40"/>
      <c r="J140" s="40"/>
      <c r="K140" s="40"/>
      <c r="L140" s="40"/>
      <c r="Q140" s="49"/>
      <c r="R140" s="92"/>
      <c r="S140" s="92"/>
      <c r="T140" s="92"/>
      <c r="U140" s="59"/>
    </row>
    <row r="141" spans="1:21" s="1" customFormat="1">
      <c r="E141" s="79"/>
      <c r="F141" s="79"/>
      <c r="G141" s="69"/>
      <c r="H141" s="69"/>
      <c r="I141" s="40"/>
      <c r="J141" s="40"/>
      <c r="K141" s="40"/>
      <c r="L141" s="40"/>
      <c r="P141" s="17"/>
      <c r="Q141" s="58"/>
      <c r="R141" s="96"/>
      <c r="S141" s="96"/>
      <c r="T141" s="96"/>
      <c r="U141" s="63"/>
    </row>
    <row r="142" spans="1:21" s="1" customFormat="1">
      <c r="E142" s="79"/>
      <c r="F142" s="79"/>
      <c r="G142" s="69"/>
      <c r="H142" s="69"/>
      <c r="I142" s="40"/>
      <c r="J142" s="40"/>
      <c r="K142" s="40"/>
      <c r="L142" s="40"/>
      <c r="P142" s="17"/>
      <c r="Q142" s="58"/>
      <c r="R142" s="96"/>
      <c r="S142" s="96"/>
      <c r="T142" s="96"/>
      <c r="U142" s="63"/>
    </row>
    <row r="143" spans="1:21" s="1" customFormat="1">
      <c r="E143" s="79"/>
      <c r="F143" s="79"/>
      <c r="G143" s="69"/>
      <c r="H143" s="69"/>
      <c r="I143" s="40"/>
      <c r="J143" s="40"/>
      <c r="K143" s="40"/>
      <c r="L143" s="40"/>
      <c r="P143" s="17"/>
      <c r="Q143" s="58"/>
      <c r="R143" s="96"/>
      <c r="S143" s="96"/>
      <c r="T143" s="96"/>
      <c r="U143" s="63"/>
    </row>
    <row r="144" spans="1:21" s="1" customFormat="1">
      <c r="E144" s="79"/>
      <c r="F144" s="79"/>
      <c r="G144" s="69"/>
      <c r="H144" s="69"/>
      <c r="I144" s="40"/>
      <c r="J144" s="40"/>
      <c r="K144" s="40"/>
      <c r="L144" s="40"/>
      <c r="P144" s="17"/>
      <c r="Q144" s="58"/>
      <c r="R144" s="96"/>
      <c r="S144" s="96"/>
      <c r="T144" s="96"/>
      <c r="U144" s="63"/>
    </row>
    <row r="145" spans="5:21" s="1" customFormat="1">
      <c r="E145" s="79"/>
      <c r="F145" s="79"/>
      <c r="G145" s="69"/>
      <c r="H145" s="69"/>
      <c r="I145" s="40"/>
      <c r="J145" s="40"/>
      <c r="K145" s="40"/>
      <c r="L145" s="40"/>
      <c r="Q145" s="49"/>
      <c r="R145" s="92"/>
      <c r="S145" s="92"/>
      <c r="T145" s="92"/>
      <c r="U145" s="59"/>
    </row>
    <row r="146" spans="5:21" s="1" customFormat="1">
      <c r="E146" s="79"/>
      <c r="F146" s="79"/>
      <c r="G146" s="69"/>
      <c r="H146" s="69"/>
      <c r="I146" s="40"/>
      <c r="J146" s="40"/>
      <c r="K146" s="40"/>
      <c r="L146" s="40"/>
      <c r="Q146" s="49"/>
      <c r="R146" s="92"/>
      <c r="S146" s="92"/>
      <c r="T146" s="92"/>
      <c r="U146" s="59"/>
    </row>
    <row r="147" spans="5:21" s="1" customFormat="1">
      <c r="E147" s="79"/>
      <c r="F147" s="79"/>
      <c r="G147" s="69"/>
      <c r="H147" s="69"/>
      <c r="I147" s="40"/>
      <c r="J147" s="40"/>
      <c r="K147" s="40"/>
      <c r="L147" s="40"/>
      <c r="Q147" s="49"/>
      <c r="R147" s="92"/>
      <c r="S147" s="92"/>
      <c r="T147" s="92"/>
      <c r="U147" s="59"/>
    </row>
    <row r="148" spans="5:21" s="1" customFormat="1">
      <c r="E148" s="79"/>
      <c r="F148" s="79"/>
      <c r="G148" s="69"/>
      <c r="H148" s="69"/>
      <c r="I148" s="40"/>
      <c r="J148" s="40"/>
      <c r="K148" s="40"/>
      <c r="L148" s="40"/>
      <c r="Q148" s="49"/>
      <c r="R148" s="92"/>
      <c r="S148" s="92"/>
      <c r="T148" s="92"/>
      <c r="U148" s="59"/>
    </row>
    <row r="149" spans="5:21" s="1" customFormat="1">
      <c r="E149" s="79"/>
      <c r="F149" s="79"/>
      <c r="G149" s="69"/>
      <c r="H149" s="69"/>
      <c r="I149" s="40"/>
      <c r="J149" s="40"/>
      <c r="K149" s="40"/>
      <c r="L149" s="40"/>
      <c r="Q149" s="49"/>
      <c r="R149" s="92"/>
      <c r="S149" s="92"/>
      <c r="T149" s="92"/>
      <c r="U149" s="59"/>
    </row>
    <row r="150" spans="5:21" s="1" customFormat="1">
      <c r="E150" s="79"/>
      <c r="F150" s="79"/>
      <c r="G150" s="69"/>
      <c r="H150" s="69"/>
      <c r="I150" s="40"/>
      <c r="J150" s="40"/>
      <c r="K150" s="40"/>
      <c r="L150" s="40"/>
      <c r="Q150" s="49"/>
      <c r="R150" s="92"/>
      <c r="S150" s="92"/>
      <c r="T150" s="92"/>
      <c r="U150" s="59"/>
    </row>
    <row r="151" spans="5:21" s="1" customFormat="1">
      <c r="E151" s="79"/>
      <c r="F151" s="79"/>
      <c r="G151" s="69"/>
      <c r="H151" s="69"/>
      <c r="I151" s="40"/>
      <c r="J151" s="40"/>
      <c r="K151" s="40"/>
      <c r="L151" s="40"/>
      <c r="Q151" s="49"/>
      <c r="R151" s="92"/>
      <c r="S151" s="92"/>
      <c r="T151" s="92"/>
      <c r="U151" s="59"/>
    </row>
    <row r="152" spans="5:21" s="1" customFormat="1">
      <c r="E152" s="79"/>
      <c r="F152" s="79"/>
      <c r="G152" s="69"/>
      <c r="H152" s="69"/>
      <c r="I152" s="40"/>
      <c r="J152" s="40"/>
      <c r="K152" s="40"/>
      <c r="L152" s="40"/>
      <c r="Q152" s="49"/>
      <c r="R152" s="92"/>
      <c r="S152" s="92"/>
      <c r="T152" s="92"/>
      <c r="U152" s="59"/>
    </row>
    <row r="153" spans="5:21" s="1" customFormat="1">
      <c r="E153" s="79"/>
      <c r="F153" s="79"/>
      <c r="G153" s="69"/>
      <c r="H153" s="69"/>
      <c r="I153" s="40"/>
      <c r="J153" s="40"/>
      <c r="K153" s="40"/>
      <c r="L153" s="40"/>
      <c r="Q153" s="49"/>
      <c r="R153" s="92"/>
      <c r="S153" s="92"/>
      <c r="T153" s="92"/>
      <c r="U153" s="59"/>
    </row>
    <row r="154" spans="5:21" s="1" customFormat="1">
      <c r="E154" s="79"/>
      <c r="F154" s="79"/>
      <c r="G154" s="69"/>
      <c r="H154" s="69"/>
      <c r="I154" s="40"/>
      <c r="J154" s="40"/>
      <c r="K154" s="40"/>
      <c r="L154" s="40"/>
      <c r="Q154" s="49"/>
      <c r="R154" s="92"/>
      <c r="S154" s="92"/>
      <c r="T154" s="92"/>
      <c r="U154" s="59"/>
    </row>
    <row r="155" spans="5:21" s="1" customFormat="1">
      <c r="E155" s="79"/>
      <c r="F155" s="79"/>
      <c r="G155" s="69"/>
      <c r="H155" s="69"/>
      <c r="I155" s="40"/>
      <c r="J155" s="40"/>
      <c r="K155" s="40"/>
      <c r="L155" s="40"/>
      <c r="Q155" s="49"/>
      <c r="R155" s="92"/>
      <c r="S155" s="92"/>
      <c r="T155" s="92"/>
      <c r="U155" s="59"/>
    </row>
    <row r="156" spans="5:21" s="1" customFormat="1">
      <c r="E156" s="79"/>
      <c r="F156" s="79"/>
      <c r="G156" s="69"/>
      <c r="H156" s="69"/>
      <c r="I156" s="40"/>
      <c r="J156" s="40"/>
      <c r="K156" s="40"/>
      <c r="L156" s="40"/>
      <c r="Q156" s="49"/>
      <c r="R156" s="92"/>
      <c r="S156" s="92"/>
      <c r="T156" s="92"/>
      <c r="U156" s="59"/>
    </row>
    <row r="157" spans="5:21" s="1" customFormat="1">
      <c r="E157" s="79"/>
      <c r="F157" s="79"/>
      <c r="G157" s="69"/>
      <c r="H157" s="69"/>
      <c r="I157" s="40"/>
      <c r="J157" s="40"/>
      <c r="K157" s="40"/>
      <c r="L157" s="40"/>
      <c r="Q157" s="49"/>
      <c r="R157" s="92"/>
      <c r="S157" s="92"/>
      <c r="T157" s="92"/>
      <c r="U157" s="59"/>
    </row>
    <row r="158" spans="5:21" s="1" customFormat="1">
      <c r="E158" s="79"/>
      <c r="F158" s="79"/>
      <c r="G158" s="69"/>
      <c r="H158" s="69"/>
      <c r="I158" s="40"/>
      <c r="J158" s="40"/>
      <c r="K158" s="40"/>
      <c r="L158" s="40"/>
      <c r="Q158" s="49"/>
      <c r="R158" s="92"/>
      <c r="S158" s="92"/>
      <c r="T158" s="92"/>
      <c r="U158" s="59"/>
    </row>
    <row r="159" spans="5:21" s="1" customFormat="1">
      <c r="E159" s="79"/>
      <c r="F159" s="79"/>
      <c r="G159" s="69"/>
      <c r="H159" s="69"/>
      <c r="I159" s="40"/>
      <c r="J159" s="40"/>
      <c r="K159" s="40"/>
      <c r="L159" s="40"/>
      <c r="Q159" s="49"/>
      <c r="R159" s="92"/>
      <c r="S159" s="92"/>
      <c r="T159" s="92"/>
      <c r="U159" s="59"/>
    </row>
    <row r="160" spans="5:21" s="1" customFormat="1">
      <c r="E160" s="79"/>
      <c r="F160" s="79"/>
      <c r="G160" s="69"/>
      <c r="H160" s="69"/>
      <c r="I160" s="40"/>
      <c r="J160" s="40"/>
      <c r="K160" s="40"/>
      <c r="L160" s="40"/>
      <c r="Q160" s="49"/>
      <c r="R160" s="92"/>
      <c r="S160" s="92"/>
      <c r="T160" s="92"/>
      <c r="U160" s="59"/>
    </row>
    <row r="161" spans="5:21" s="1" customFormat="1">
      <c r="E161" s="79"/>
      <c r="F161" s="79"/>
      <c r="G161" s="69"/>
      <c r="H161" s="69"/>
      <c r="I161" s="40"/>
      <c r="J161" s="40"/>
      <c r="K161" s="40"/>
      <c r="L161" s="40"/>
      <c r="Q161" s="49"/>
      <c r="R161" s="92"/>
      <c r="S161" s="92"/>
      <c r="T161" s="92"/>
      <c r="U161" s="59"/>
    </row>
    <row r="162" spans="5:21" s="1" customFormat="1">
      <c r="E162" s="79"/>
      <c r="F162" s="79"/>
      <c r="G162" s="69"/>
      <c r="H162" s="69"/>
      <c r="I162" s="40"/>
      <c r="J162" s="40"/>
      <c r="K162" s="40"/>
      <c r="L162" s="40"/>
      <c r="Q162" s="49"/>
      <c r="R162" s="92"/>
      <c r="S162" s="92"/>
      <c r="T162" s="92"/>
      <c r="U162" s="59"/>
    </row>
    <row r="163" spans="5:21" s="1" customFormat="1">
      <c r="E163" s="79"/>
      <c r="F163" s="79"/>
      <c r="G163" s="69"/>
      <c r="H163" s="69"/>
      <c r="I163" s="40"/>
      <c r="J163" s="40"/>
      <c r="K163" s="40"/>
      <c r="L163" s="40"/>
      <c r="Q163" s="49"/>
      <c r="R163" s="92"/>
      <c r="S163" s="92"/>
      <c r="T163" s="92"/>
      <c r="U163" s="59"/>
    </row>
    <row r="164" spans="5:21" s="1" customFormat="1">
      <c r="E164" s="79"/>
      <c r="F164" s="79"/>
      <c r="G164" s="69"/>
      <c r="H164" s="69"/>
      <c r="I164" s="40"/>
      <c r="J164" s="40"/>
      <c r="K164" s="40"/>
      <c r="L164" s="40"/>
      <c r="Q164" s="49"/>
      <c r="R164" s="92"/>
      <c r="S164" s="92"/>
      <c r="T164" s="92"/>
      <c r="U164" s="59"/>
    </row>
    <row r="165" spans="5:21" s="1" customFormat="1">
      <c r="E165" s="79"/>
      <c r="F165" s="79"/>
      <c r="G165" s="69"/>
      <c r="H165" s="69"/>
      <c r="I165" s="40"/>
      <c r="J165" s="40"/>
      <c r="K165" s="40"/>
      <c r="L165" s="40"/>
      <c r="Q165" s="49"/>
      <c r="R165" s="92"/>
      <c r="S165" s="92"/>
      <c r="T165" s="92"/>
      <c r="U165" s="59"/>
    </row>
    <row r="166" spans="5:21" s="1" customFormat="1">
      <c r="E166" s="79"/>
      <c r="F166" s="79"/>
      <c r="G166" s="69"/>
      <c r="H166" s="69"/>
      <c r="I166" s="40"/>
      <c r="J166" s="40"/>
      <c r="K166" s="40"/>
      <c r="L166" s="40"/>
      <c r="Q166" s="49"/>
      <c r="R166" s="92"/>
      <c r="S166" s="92"/>
      <c r="T166" s="92"/>
      <c r="U166" s="59"/>
    </row>
    <row r="167" spans="5:21" s="1" customFormat="1">
      <c r="E167" s="79"/>
      <c r="F167" s="79"/>
      <c r="G167" s="69"/>
      <c r="H167" s="69"/>
      <c r="I167" s="40"/>
      <c r="J167" s="40"/>
      <c r="K167" s="40"/>
      <c r="L167" s="40"/>
      <c r="Q167" s="49"/>
      <c r="R167" s="92"/>
      <c r="S167" s="92"/>
      <c r="T167" s="92"/>
      <c r="U167" s="59"/>
    </row>
    <row r="168" spans="5:21" s="1" customFormat="1">
      <c r="E168" s="79"/>
      <c r="F168" s="79"/>
      <c r="G168" s="69"/>
      <c r="H168" s="69"/>
      <c r="I168" s="40"/>
      <c r="J168" s="40"/>
      <c r="K168" s="40"/>
      <c r="L168" s="40"/>
      <c r="Q168" s="49"/>
      <c r="R168" s="92"/>
      <c r="S168" s="92"/>
      <c r="T168" s="92"/>
      <c r="U168" s="59"/>
    </row>
    <row r="169" spans="5:21" s="1" customFormat="1">
      <c r="E169" s="79"/>
      <c r="F169" s="79"/>
      <c r="G169" s="69"/>
      <c r="H169" s="69"/>
      <c r="I169" s="40"/>
      <c r="J169" s="40"/>
      <c r="K169" s="40"/>
      <c r="L169" s="40"/>
      <c r="Q169" s="49"/>
      <c r="R169" s="92"/>
      <c r="S169" s="92"/>
      <c r="T169" s="92"/>
      <c r="U169" s="59"/>
    </row>
    <row r="170" spans="5:21" s="1" customFormat="1">
      <c r="E170" s="79"/>
      <c r="F170" s="79"/>
      <c r="G170" s="69"/>
      <c r="H170" s="69"/>
      <c r="I170" s="40"/>
      <c r="J170" s="40"/>
      <c r="K170" s="40"/>
      <c r="L170" s="40"/>
      <c r="Q170" s="49"/>
      <c r="R170" s="92"/>
      <c r="S170" s="92"/>
      <c r="T170" s="92"/>
      <c r="U170" s="59"/>
    </row>
    <row r="171" spans="5:21" s="1" customFormat="1">
      <c r="E171" s="79"/>
      <c r="F171" s="79"/>
      <c r="G171" s="69"/>
      <c r="H171" s="69"/>
      <c r="I171" s="40"/>
      <c r="J171" s="40"/>
      <c r="K171" s="40"/>
      <c r="L171" s="40"/>
      <c r="Q171" s="49"/>
      <c r="R171" s="92"/>
      <c r="S171" s="92"/>
      <c r="T171" s="92"/>
      <c r="U171" s="59"/>
    </row>
    <row r="172" spans="5:21" s="1" customFormat="1">
      <c r="E172" s="79"/>
      <c r="F172" s="79"/>
      <c r="G172" s="69"/>
      <c r="H172" s="69"/>
      <c r="I172" s="40"/>
      <c r="J172" s="40"/>
      <c r="K172" s="40"/>
      <c r="L172" s="40"/>
      <c r="Q172" s="49"/>
      <c r="R172" s="92"/>
      <c r="S172" s="92"/>
      <c r="T172" s="92"/>
      <c r="U172" s="59"/>
    </row>
    <row r="173" spans="5:21" s="1" customFormat="1">
      <c r="E173" s="79"/>
      <c r="F173" s="79"/>
      <c r="G173" s="69"/>
      <c r="H173" s="69"/>
      <c r="I173" s="40"/>
      <c r="J173" s="40"/>
      <c r="K173" s="40"/>
      <c r="L173" s="40"/>
      <c r="Q173" s="49"/>
      <c r="R173" s="92"/>
      <c r="S173" s="92"/>
      <c r="T173" s="92"/>
      <c r="U173" s="59"/>
    </row>
    <row r="174" spans="5:21" s="1" customFormat="1">
      <c r="E174" s="79"/>
      <c r="F174" s="79"/>
      <c r="G174" s="69"/>
      <c r="H174" s="69"/>
      <c r="I174" s="40"/>
      <c r="J174" s="40"/>
      <c r="K174" s="40"/>
      <c r="L174" s="40"/>
      <c r="Q174" s="49"/>
      <c r="R174" s="92"/>
      <c r="S174" s="92"/>
      <c r="T174" s="92"/>
      <c r="U174" s="59"/>
    </row>
    <row r="175" spans="5:21" s="1" customFormat="1">
      <c r="E175" s="79"/>
      <c r="F175" s="79"/>
      <c r="G175" s="69"/>
      <c r="H175" s="69"/>
      <c r="I175" s="40"/>
      <c r="J175" s="40"/>
      <c r="K175" s="40"/>
      <c r="L175" s="40"/>
      <c r="Q175" s="49"/>
      <c r="R175" s="92"/>
      <c r="S175" s="92"/>
      <c r="T175" s="92"/>
      <c r="U175" s="59"/>
    </row>
    <row r="176" spans="5:21" s="1" customFormat="1">
      <c r="E176" s="79"/>
      <c r="F176" s="79"/>
      <c r="G176" s="69"/>
      <c r="H176" s="69"/>
      <c r="I176" s="40"/>
      <c r="J176" s="40"/>
      <c r="K176" s="40"/>
      <c r="L176" s="40"/>
      <c r="Q176" s="49"/>
      <c r="R176" s="92"/>
      <c r="S176" s="92"/>
      <c r="T176" s="92"/>
      <c r="U176" s="59"/>
    </row>
    <row r="177" spans="5:21" s="1" customFormat="1">
      <c r="E177" s="79"/>
      <c r="F177" s="79"/>
      <c r="G177" s="69"/>
      <c r="H177" s="69"/>
      <c r="I177" s="40"/>
      <c r="J177" s="40"/>
      <c r="K177" s="40"/>
      <c r="L177" s="40"/>
      <c r="Q177" s="49"/>
      <c r="R177" s="92"/>
      <c r="S177" s="92"/>
      <c r="T177" s="92"/>
      <c r="U177" s="59"/>
    </row>
    <row r="178" spans="5:21" s="1" customFormat="1">
      <c r="E178" s="79"/>
      <c r="F178" s="79"/>
      <c r="G178" s="69"/>
      <c r="H178" s="69"/>
      <c r="I178" s="40"/>
      <c r="J178" s="40"/>
      <c r="K178" s="40"/>
      <c r="L178" s="40"/>
      <c r="Q178" s="49"/>
      <c r="R178" s="92"/>
      <c r="S178" s="92"/>
      <c r="T178" s="92"/>
      <c r="U178" s="59"/>
    </row>
    <row r="179" spans="5:21" s="1" customFormat="1">
      <c r="E179" s="79"/>
      <c r="F179" s="79"/>
      <c r="G179" s="69"/>
      <c r="H179" s="69"/>
      <c r="I179" s="40"/>
      <c r="J179" s="40"/>
      <c r="K179" s="40"/>
      <c r="L179" s="40"/>
      <c r="Q179" s="49"/>
      <c r="R179" s="92"/>
      <c r="S179" s="92"/>
      <c r="T179" s="92"/>
      <c r="U179" s="59"/>
    </row>
    <row r="180" spans="5:21" s="1" customFormat="1">
      <c r="E180" s="79"/>
      <c r="F180" s="79"/>
      <c r="G180" s="69"/>
      <c r="H180" s="69"/>
      <c r="I180" s="40"/>
      <c r="J180" s="40"/>
      <c r="K180" s="40"/>
      <c r="L180" s="40"/>
      <c r="Q180" s="49"/>
      <c r="R180" s="92"/>
      <c r="S180" s="92"/>
      <c r="T180" s="92"/>
      <c r="U180" s="59"/>
    </row>
    <row r="181" spans="5:21" s="1" customFormat="1">
      <c r="E181" s="79"/>
      <c r="F181" s="79"/>
      <c r="G181" s="69"/>
      <c r="H181" s="69"/>
      <c r="I181" s="40"/>
      <c r="J181" s="40"/>
      <c r="K181" s="40"/>
      <c r="L181" s="40"/>
      <c r="Q181" s="49"/>
      <c r="R181" s="92"/>
      <c r="S181" s="92"/>
      <c r="T181" s="92"/>
      <c r="U181" s="59"/>
    </row>
    <row r="182" spans="5:21" s="1" customFormat="1">
      <c r="E182" s="79"/>
      <c r="F182" s="79"/>
      <c r="G182" s="69"/>
      <c r="H182" s="69"/>
      <c r="I182" s="40"/>
      <c r="J182" s="40"/>
      <c r="K182" s="40"/>
      <c r="L182" s="40"/>
      <c r="Q182" s="49"/>
      <c r="R182" s="92"/>
      <c r="S182" s="92"/>
      <c r="T182" s="92"/>
      <c r="U182" s="59"/>
    </row>
    <row r="183" spans="5:21" s="1" customFormat="1">
      <c r="E183" s="79"/>
      <c r="F183" s="79"/>
      <c r="G183" s="69"/>
      <c r="H183" s="69"/>
      <c r="I183" s="40"/>
      <c r="J183" s="40"/>
      <c r="K183" s="40"/>
      <c r="L183" s="40"/>
      <c r="Q183" s="49"/>
      <c r="R183" s="92"/>
      <c r="S183" s="92"/>
      <c r="T183" s="92"/>
      <c r="U183" s="59"/>
    </row>
    <row r="184" spans="5:21" s="1" customFormat="1">
      <c r="E184" s="79"/>
      <c r="F184" s="79"/>
      <c r="G184" s="69"/>
      <c r="H184" s="69"/>
      <c r="I184" s="40"/>
      <c r="J184" s="40"/>
      <c r="K184" s="40"/>
      <c r="L184" s="40"/>
      <c r="Q184" s="49"/>
      <c r="R184" s="92"/>
      <c r="S184" s="92"/>
      <c r="T184" s="92"/>
      <c r="U184" s="59"/>
    </row>
    <row r="185" spans="5:21" s="1" customFormat="1">
      <c r="E185" s="79"/>
      <c r="F185" s="79"/>
      <c r="G185" s="69"/>
      <c r="H185" s="69"/>
      <c r="I185" s="40"/>
      <c r="J185" s="40"/>
      <c r="K185" s="40"/>
      <c r="L185" s="40"/>
      <c r="Q185" s="49"/>
      <c r="R185" s="92"/>
      <c r="S185" s="92"/>
      <c r="T185" s="92"/>
      <c r="U185" s="59"/>
    </row>
    <row r="186" spans="5:21" s="1" customFormat="1">
      <c r="E186" s="79"/>
      <c r="F186" s="79"/>
      <c r="G186" s="69"/>
      <c r="H186" s="69"/>
      <c r="I186" s="40"/>
      <c r="J186" s="40"/>
      <c r="K186" s="40"/>
      <c r="L186" s="40"/>
      <c r="Q186" s="49"/>
      <c r="R186" s="92"/>
      <c r="S186" s="92"/>
      <c r="T186" s="92"/>
      <c r="U186" s="59"/>
    </row>
    <row r="187" spans="5:21" s="1" customFormat="1">
      <c r="E187" s="79"/>
      <c r="F187" s="79"/>
      <c r="G187" s="69"/>
      <c r="H187" s="69"/>
      <c r="I187" s="40"/>
      <c r="J187" s="40"/>
      <c r="K187" s="40"/>
      <c r="L187" s="40"/>
      <c r="Q187" s="49"/>
      <c r="R187" s="92"/>
      <c r="S187" s="92"/>
      <c r="T187" s="92"/>
      <c r="U187" s="59"/>
    </row>
    <row r="188" spans="5:21" s="1" customFormat="1">
      <c r="E188" s="79"/>
      <c r="F188" s="79"/>
      <c r="G188" s="69"/>
      <c r="H188" s="69"/>
      <c r="I188" s="40"/>
      <c r="J188" s="40"/>
      <c r="K188" s="40"/>
      <c r="L188" s="40"/>
      <c r="Q188" s="49"/>
      <c r="R188" s="92"/>
      <c r="S188" s="92"/>
      <c r="T188" s="92"/>
      <c r="U188" s="59"/>
    </row>
    <row r="189" spans="5:21" s="1" customFormat="1">
      <c r="E189" s="79"/>
      <c r="F189" s="79"/>
      <c r="G189" s="69"/>
      <c r="H189" s="69"/>
      <c r="I189" s="40"/>
      <c r="J189" s="40"/>
      <c r="K189" s="40"/>
      <c r="L189" s="40"/>
      <c r="Q189" s="49"/>
      <c r="R189" s="92"/>
      <c r="S189" s="92"/>
      <c r="T189" s="92"/>
      <c r="U189" s="59"/>
    </row>
    <row r="190" spans="5:21" s="1" customFormat="1">
      <c r="E190" s="79"/>
      <c r="F190" s="79"/>
      <c r="G190" s="69"/>
      <c r="H190" s="69"/>
      <c r="I190" s="40"/>
      <c r="J190" s="40"/>
      <c r="K190" s="40"/>
      <c r="L190" s="40"/>
      <c r="Q190" s="49"/>
      <c r="R190" s="92"/>
      <c r="S190" s="92"/>
      <c r="T190" s="92"/>
      <c r="U190" s="59"/>
    </row>
    <row r="191" spans="5:21" s="1" customFormat="1">
      <c r="E191" s="79"/>
      <c r="F191" s="79"/>
      <c r="G191" s="69"/>
      <c r="H191" s="69"/>
      <c r="I191" s="40"/>
      <c r="J191" s="40"/>
      <c r="K191" s="40"/>
      <c r="L191" s="40"/>
      <c r="Q191" s="49"/>
      <c r="R191" s="92"/>
      <c r="S191" s="92"/>
      <c r="T191" s="92"/>
      <c r="U191" s="59"/>
    </row>
    <row r="192" spans="5:21" s="1" customFormat="1">
      <c r="E192" s="79"/>
      <c r="F192" s="79"/>
      <c r="G192" s="69"/>
      <c r="H192" s="69"/>
      <c r="I192" s="40"/>
      <c r="J192" s="40"/>
      <c r="K192" s="40"/>
      <c r="L192" s="40"/>
      <c r="Q192" s="49"/>
      <c r="R192" s="92"/>
      <c r="S192" s="92"/>
      <c r="T192" s="92"/>
      <c r="U192" s="59"/>
    </row>
    <row r="193" spans="5:21" s="1" customFormat="1">
      <c r="E193" s="79"/>
      <c r="F193" s="79"/>
      <c r="G193" s="69"/>
      <c r="H193" s="69"/>
      <c r="I193" s="40"/>
      <c r="J193" s="40"/>
      <c r="K193" s="40"/>
      <c r="L193" s="40"/>
      <c r="Q193" s="49"/>
      <c r="R193" s="92"/>
      <c r="S193" s="92"/>
      <c r="T193" s="92"/>
      <c r="U193" s="59"/>
    </row>
    <row r="194" spans="5:21" s="1" customFormat="1">
      <c r="E194" s="79"/>
      <c r="F194" s="79"/>
      <c r="G194" s="69"/>
      <c r="H194" s="69"/>
      <c r="I194" s="40"/>
      <c r="J194" s="40"/>
      <c r="K194" s="40"/>
      <c r="L194" s="40"/>
      <c r="Q194" s="49"/>
      <c r="R194" s="92"/>
      <c r="S194" s="92"/>
      <c r="T194" s="92"/>
      <c r="U194" s="59"/>
    </row>
    <row r="195" spans="5:21" s="1" customFormat="1">
      <c r="E195" s="79"/>
      <c r="F195" s="79"/>
      <c r="G195" s="69"/>
      <c r="H195" s="69"/>
      <c r="I195" s="40"/>
      <c r="J195" s="40"/>
      <c r="K195" s="40"/>
      <c r="L195" s="40"/>
      <c r="Q195" s="49"/>
      <c r="R195" s="92"/>
      <c r="S195" s="92"/>
      <c r="T195" s="92"/>
      <c r="U195" s="59"/>
    </row>
    <row r="196" spans="5:21" s="1" customFormat="1">
      <c r="E196" s="79"/>
      <c r="F196" s="79"/>
      <c r="G196" s="69"/>
      <c r="H196" s="69"/>
      <c r="I196" s="40"/>
      <c r="J196" s="40"/>
      <c r="K196" s="40"/>
      <c r="L196" s="40"/>
      <c r="Q196" s="49"/>
      <c r="R196" s="92"/>
      <c r="S196" s="92"/>
      <c r="T196" s="92"/>
      <c r="U196" s="59"/>
    </row>
    <row r="197" spans="5:21" s="1" customFormat="1">
      <c r="E197" s="79"/>
      <c r="F197" s="79"/>
      <c r="G197" s="69"/>
      <c r="H197" s="69"/>
      <c r="I197" s="40"/>
      <c r="J197" s="40"/>
      <c r="K197" s="40"/>
      <c r="L197" s="40"/>
      <c r="Q197" s="49"/>
      <c r="R197" s="92"/>
      <c r="S197" s="92"/>
      <c r="T197" s="92"/>
      <c r="U197" s="59"/>
    </row>
    <row r="198" spans="5:21" s="1" customFormat="1">
      <c r="E198" s="79"/>
      <c r="F198" s="79"/>
      <c r="G198" s="69"/>
      <c r="H198" s="69"/>
      <c r="I198" s="40"/>
      <c r="J198" s="40"/>
      <c r="K198" s="40"/>
      <c r="L198" s="40"/>
      <c r="Q198" s="49"/>
      <c r="R198" s="92"/>
      <c r="S198" s="92"/>
      <c r="T198" s="92"/>
      <c r="U198" s="59"/>
    </row>
    <row r="199" spans="5:21" s="1" customFormat="1">
      <c r="E199" s="79"/>
      <c r="F199" s="79"/>
      <c r="G199" s="69"/>
      <c r="H199" s="69"/>
      <c r="I199" s="40"/>
      <c r="J199" s="40"/>
      <c r="K199" s="40"/>
      <c r="L199" s="40"/>
      <c r="Q199" s="49"/>
      <c r="R199" s="92"/>
      <c r="S199" s="92"/>
      <c r="T199" s="92"/>
      <c r="U199" s="59"/>
    </row>
    <row r="200" spans="5:21" s="1" customFormat="1">
      <c r="E200" s="79"/>
      <c r="F200" s="79"/>
      <c r="G200" s="69"/>
      <c r="H200" s="69"/>
      <c r="I200" s="40"/>
      <c r="J200" s="40"/>
      <c r="K200" s="40"/>
      <c r="L200" s="40"/>
      <c r="Q200" s="49"/>
      <c r="R200" s="92"/>
      <c r="S200" s="92"/>
      <c r="T200" s="92"/>
      <c r="U200" s="59"/>
    </row>
    <row r="201" spans="5:21" s="1" customFormat="1">
      <c r="E201" s="79"/>
      <c r="F201" s="79"/>
      <c r="G201" s="69"/>
      <c r="H201" s="69"/>
      <c r="I201" s="40"/>
      <c r="J201" s="40"/>
      <c r="K201" s="40"/>
      <c r="L201" s="40"/>
      <c r="Q201" s="49"/>
      <c r="R201" s="92"/>
      <c r="S201" s="92"/>
      <c r="T201" s="92"/>
      <c r="U201" s="59"/>
    </row>
    <row r="202" spans="5:21" s="1" customFormat="1">
      <c r="E202" s="79"/>
      <c r="F202" s="79"/>
      <c r="G202" s="69"/>
      <c r="H202" s="69"/>
      <c r="I202" s="40"/>
      <c r="J202" s="40"/>
      <c r="K202" s="40"/>
      <c r="L202" s="40"/>
      <c r="Q202" s="49"/>
      <c r="R202" s="92"/>
      <c r="S202" s="92"/>
      <c r="T202" s="92"/>
      <c r="U202" s="59"/>
    </row>
    <row r="203" spans="5:21" s="1" customFormat="1">
      <c r="E203" s="79"/>
      <c r="F203" s="79"/>
      <c r="G203" s="69"/>
      <c r="H203" s="69"/>
      <c r="I203" s="40"/>
      <c r="J203" s="40"/>
      <c r="K203" s="40"/>
      <c r="L203" s="40"/>
      <c r="Q203" s="49"/>
      <c r="R203" s="92"/>
      <c r="S203" s="92"/>
      <c r="T203" s="92"/>
      <c r="U203" s="59"/>
    </row>
    <row r="204" spans="5:21" s="1" customFormat="1">
      <c r="E204" s="79"/>
      <c r="F204" s="79"/>
      <c r="G204" s="69"/>
      <c r="H204" s="69"/>
      <c r="I204" s="40"/>
      <c r="J204" s="40"/>
      <c r="K204" s="40"/>
      <c r="L204" s="40"/>
      <c r="Q204" s="49"/>
      <c r="R204" s="92"/>
      <c r="S204" s="92"/>
      <c r="T204" s="92"/>
      <c r="U204" s="59"/>
    </row>
    <row r="205" spans="5:21" s="1" customFormat="1">
      <c r="E205" s="79"/>
      <c r="F205" s="79"/>
      <c r="G205" s="69"/>
      <c r="H205" s="69"/>
      <c r="I205" s="40"/>
      <c r="J205" s="40"/>
      <c r="K205" s="40"/>
      <c r="L205" s="40"/>
      <c r="Q205" s="49"/>
      <c r="R205" s="92"/>
      <c r="S205" s="92"/>
      <c r="T205" s="92"/>
      <c r="U205" s="59"/>
    </row>
    <row r="206" spans="5:21" s="1" customFormat="1">
      <c r="E206" s="79"/>
      <c r="F206" s="79"/>
      <c r="G206" s="69"/>
      <c r="H206" s="69"/>
      <c r="I206" s="40"/>
      <c r="J206" s="40"/>
      <c r="K206" s="40"/>
      <c r="L206" s="40"/>
      <c r="Q206" s="49"/>
      <c r="R206" s="92"/>
      <c r="S206" s="92"/>
      <c r="T206" s="92"/>
      <c r="U206" s="59"/>
    </row>
    <row r="207" spans="5:21" s="1" customFormat="1">
      <c r="E207" s="79"/>
      <c r="F207" s="79"/>
      <c r="G207" s="69"/>
      <c r="H207" s="69"/>
      <c r="I207" s="40"/>
      <c r="J207" s="40"/>
      <c r="K207" s="40"/>
      <c r="L207" s="40"/>
      <c r="Q207" s="49"/>
      <c r="R207" s="92"/>
      <c r="S207" s="92"/>
      <c r="T207" s="92"/>
      <c r="U207" s="59"/>
    </row>
    <row r="208" spans="5:21" s="1" customFormat="1">
      <c r="E208" s="79"/>
      <c r="F208" s="79"/>
      <c r="G208" s="69"/>
      <c r="H208" s="69"/>
      <c r="I208" s="40"/>
      <c r="J208" s="40"/>
      <c r="K208" s="40"/>
      <c r="L208" s="40"/>
      <c r="Q208" s="49"/>
      <c r="R208" s="92"/>
      <c r="S208" s="92"/>
      <c r="T208" s="92"/>
      <c r="U208" s="59"/>
    </row>
    <row r="209" spans="5:21" s="1" customFormat="1">
      <c r="E209" s="79"/>
      <c r="F209" s="79"/>
      <c r="G209" s="69"/>
      <c r="H209" s="69"/>
      <c r="I209" s="40"/>
      <c r="J209" s="40"/>
      <c r="K209" s="40"/>
      <c r="L209" s="40"/>
      <c r="Q209" s="49"/>
      <c r="R209" s="92"/>
      <c r="S209" s="92"/>
      <c r="T209" s="92"/>
      <c r="U209" s="59"/>
    </row>
    <row r="210" spans="5:21" s="1" customFormat="1">
      <c r="E210" s="79"/>
      <c r="F210" s="79"/>
      <c r="G210" s="69"/>
      <c r="H210" s="69"/>
      <c r="I210" s="40"/>
      <c r="J210" s="40"/>
      <c r="K210" s="40"/>
      <c r="L210" s="40"/>
      <c r="Q210" s="49"/>
      <c r="R210" s="92"/>
      <c r="S210" s="92"/>
      <c r="T210" s="92"/>
      <c r="U210" s="59"/>
    </row>
    <row r="211" spans="5:21" s="1" customFormat="1">
      <c r="E211" s="79"/>
      <c r="F211" s="79"/>
      <c r="G211" s="69"/>
      <c r="H211" s="69"/>
      <c r="I211" s="40"/>
      <c r="J211" s="40"/>
      <c r="K211" s="40"/>
      <c r="L211" s="40"/>
      <c r="Q211" s="49"/>
      <c r="R211" s="92"/>
      <c r="S211" s="92"/>
      <c r="T211" s="92"/>
      <c r="U211" s="59"/>
    </row>
    <row r="212" spans="5:21" s="1" customFormat="1">
      <c r="E212" s="79"/>
      <c r="F212" s="79"/>
      <c r="G212" s="69"/>
      <c r="H212" s="69"/>
      <c r="I212" s="40"/>
      <c r="J212" s="40"/>
      <c r="K212" s="40"/>
      <c r="L212" s="40"/>
      <c r="Q212" s="49"/>
      <c r="R212" s="92"/>
      <c r="S212" s="92"/>
      <c r="T212" s="92"/>
      <c r="U212" s="59"/>
    </row>
    <row r="213" spans="5:21" s="1" customFormat="1">
      <c r="E213" s="79"/>
      <c r="F213" s="79"/>
      <c r="G213" s="69"/>
      <c r="H213" s="69"/>
      <c r="I213" s="40"/>
      <c r="J213" s="40"/>
      <c r="K213" s="40"/>
      <c r="L213" s="40"/>
      <c r="Q213" s="49"/>
      <c r="R213" s="92"/>
      <c r="S213" s="92"/>
      <c r="T213" s="92"/>
      <c r="U213" s="59"/>
    </row>
    <row r="214" spans="5:21" s="1" customFormat="1">
      <c r="E214" s="79"/>
      <c r="F214" s="79"/>
      <c r="G214" s="69"/>
      <c r="H214" s="69"/>
      <c r="I214" s="40"/>
      <c r="J214" s="40"/>
      <c r="K214" s="40"/>
      <c r="L214" s="40"/>
      <c r="Q214" s="49"/>
      <c r="R214" s="92"/>
      <c r="S214" s="92"/>
      <c r="T214" s="92"/>
      <c r="U214" s="59"/>
    </row>
    <row r="215" spans="5:21" s="1" customFormat="1">
      <c r="E215" s="79"/>
      <c r="F215" s="79"/>
      <c r="G215" s="69"/>
      <c r="H215" s="69"/>
      <c r="I215" s="40"/>
      <c r="J215" s="40"/>
      <c r="K215" s="40"/>
      <c r="L215" s="40"/>
      <c r="Q215" s="49"/>
      <c r="R215" s="92"/>
      <c r="S215" s="92"/>
      <c r="T215" s="92"/>
      <c r="U215" s="59"/>
    </row>
    <row r="216" spans="5:21" s="1" customFormat="1">
      <c r="E216" s="79"/>
      <c r="F216" s="79"/>
      <c r="G216" s="69"/>
      <c r="H216" s="69"/>
      <c r="I216" s="40"/>
      <c r="J216" s="40"/>
      <c r="K216" s="40"/>
      <c r="L216" s="40"/>
      <c r="Q216" s="49"/>
      <c r="R216" s="92"/>
      <c r="S216" s="92"/>
      <c r="T216" s="92"/>
      <c r="U216" s="59"/>
    </row>
    <row r="217" spans="5:21" s="1" customFormat="1">
      <c r="E217" s="79"/>
      <c r="F217" s="79"/>
      <c r="G217" s="69"/>
      <c r="H217" s="69"/>
      <c r="I217" s="40"/>
      <c r="J217" s="40"/>
      <c r="K217" s="40"/>
      <c r="L217" s="40"/>
      <c r="Q217" s="49"/>
      <c r="R217" s="92"/>
      <c r="S217" s="92"/>
      <c r="T217" s="92"/>
      <c r="U217" s="59"/>
    </row>
    <row r="218" spans="5:21" s="1" customFormat="1">
      <c r="E218" s="79"/>
      <c r="F218" s="79"/>
      <c r="G218" s="69"/>
      <c r="H218" s="69"/>
      <c r="I218" s="40"/>
      <c r="J218" s="40"/>
      <c r="K218" s="40"/>
      <c r="L218" s="40"/>
      <c r="Q218" s="49"/>
      <c r="R218" s="92"/>
      <c r="S218" s="92"/>
      <c r="T218" s="92"/>
      <c r="U218" s="59"/>
    </row>
    <row r="219" spans="5:21" s="1" customFormat="1">
      <c r="E219" s="79"/>
      <c r="F219" s="79"/>
      <c r="G219" s="69"/>
      <c r="H219" s="69"/>
      <c r="I219" s="40"/>
      <c r="J219" s="40"/>
      <c r="K219" s="40"/>
      <c r="L219" s="40"/>
      <c r="Q219" s="49"/>
      <c r="R219" s="92"/>
      <c r="S219" s="92"/>
      <c r="T219" s="92"/>
      <c r="U219" s="59"/>
    </row>
    <row r="220" spans="5:21" s="1" customFormat="1">
      <c r="E220" s="79"/>
      <c r="F220" s="79"/>
      <c r="G220" s="69"/>
      <c r="H220" s="69"/>
      <c r="I220" s="40"/>
      <c r="J220" s="40"/>
      <c r="K220" s="40"/>
      <c r="L220" s="40"/>
      <c r="Q220" s="49"/>
      <c r="R220" s="92"/>
      <c r="S220" s="92"/>
      <c r="T220" s="92"/>
      <c r="U220" s="59"/>
    </row>
    <row r="221" spans="5:21" s="1" customFormat="1">
      <c r="E221" s="79"/>
      <c r="F221" s="79"/>
      <c r="G221" s="69"/>
      <c r="H221" s="69"/>
      <c r="I221" s="40"/>
      <c r="J221" s="40"/>
      <c r="K221" s="40"/>
      <c r="L221" s="40"/>
      <c r="Q221" s="49"/>
      <c r="R221" s="92"/>
      <c r="S221" s="92"/>
      <c r="T221" s="92"/>
      <c r="U221" s="59"/>
    </row>
    <row r="222" spans="5:21" s="1" customFormat="1">
      <c r="E222" s="79"/>
      <c r="F222" s="79"/>
      <c r="G222" s="69"/>
      <c r="H222" s="69"/>
      <c r="I222" s="40"/>
      <c r="J222" s="40"/>
      <c r="K222" s="40"/>
      <c r="L222" s="40"/>
      <c r="Q222" s="49"/>
      <c r="R222" s="92"/>
      <c r="S222" s="92"/>
      <c r="T222" s="92"/>
      <c r="U222" s="59"/>
    </row>
    <row r="223" spans="5:21" s="1" customFormat="1">
      <c r="E223" s="79"/>
      <c r="F223" s="79"/>
      <c r="G223" s="69"/>
      <c r="H223" s="69"/>
      <c r="I223" s="40"/>
      <c r="J223" s="40"/>
      <c r="K223" s="40"/>
      <c r="L223" s="40"/>
      <c r="Q223" s="49"/>
      <c r="R223" s="92"/>
      <c r="S223" s="92"/>
      <c r="T223" s="92"/>
      <c r="U223" s="59"/>
    </row>
    <row r="224" spans="5:21" s="1" customFormat="1">
      <c r="E224" s="79"/>
      <c r="F224" s="79"/>
      <c r="G224" s="69"/>
      <c r="H224" s="69"/>
      <c r="I224" s="40"/>
      <c r="J224" s="40"/>
      <c r="K224" s="40"/>
      <c r="L224" s="40"/>
      <c r="Q224" s="49"/>
      <c r="R224" s="92"/>
      <c r="S224" s="92"/>
      <c r="T224" s="92"/>
      <c r="U224" s="59"/>
    </row>
    <row r="225" spans="5:21" s="1" customFormat="1">
      <c r="E225" s="79"/>
      <c r="F225" s="79"/>
      <c r="G225" s="69"/>
      <c r="H225" s="69"/>
      <c r="I225" s="40"/>
      <c r="J225" s="40"/>
      <c r="K225" s="40"/>
      <c r="L225" s="40"/>
      <c r="Q225" s="49"/>
      <c r="R225" s="92"/>
      <c r="S225" s="92"/>
      <c r="T225" s="92"/>
      <c r="U225" s="59"/>
    </row>
    <row r="226" spans="5:21" s="1" customFormat="1">
      <c r="E226" s="79"/>
      <c r="F226" s="79"/>
      <c r="G226" s="69"/>
      <c r="H226" s="69"/>
      <c r="I226" s="40"/>
      <c r="J226" s="40"/>
      <c r="K226" s="40"/>
      <c r="L226" s="40"/>
      <c r="Q226" s="49"/>
      <c r="R226" s="92"/>
      <c r="S226" s="92"/>
      <c r="T226" s="92"/>
      <c r="U226" s="59"/>
    </row>
    <row r="227" spans="5:21" s="1" customFormat="1">
      <c r="E227" s="79"/>
      <c r="F227" s="79"/>
      <c r="G227" s="69"/>
      <c r="H227" s="69"/>
      <c r="I227" s="40"/>
      <c r="J227" s="40"/>
      <c r="K227" s="40"/>
      <c r="L227" s="40"/>
      <c r="Q227" s="49"/>
      <c r="R227" s="92"/>
      <c r="S227" s="92"/>
      <c r="T227" s="92"/>
      <c r="U227" s="59"/>
    </row>
    <row r="228" spans="5:21" s="1" customFormat="1">
      <c r="E228" s="79"/>
      <c r="F228" s="79"/>
      <c r="G228" s="69"/>
      <c r="H228" s="69"/>
      <c r="I228" s="40"/>
      <c r="J228" s="40"/>
      <c r="K228" s="40"/>
      <c r="L228" s="40"/>
      <c r="Q228" s="49"/>
      <c r="R228" s="92"/>
      <c r="S228" s="92"/>
      <c r="T228" s="92"/>
      <c r="U228" s="59"/>
    </row>
    <row r="229" spans="5:21" s="1" customFormat="1">
      <c r="E229" s="79"/>
      <c r="F229" s="79"/>
      <c r="G229" s="69"/>
      <c r="H229" s="69"/>
      <c r="I229" s="40"/>
      <c r="J229" s="40"/>
      <c r="K229" s="40"/>
      <c r="L229" s="40"/>
      <c r="Q229" s="49"/>
      <c r="R229" s="92"/>
      <c r="S229" s="92"/>
      <c r="T229" s="92"/>
      <c r="U229" s="59"/>
    </row>
    <row r="230" spans="5:21" s="1" customFormat="1">
      <c r="E230" s="79"/>
      <c r="F230" s="79"/>
      <c r="G230" s="69"/>
      <c r="H230" s="69"/>
      <c r="I230" s="40"/>
      <c r="J230" s="40"/>
      <c r="K230" s="40"/>
      <c r="L230" s="40"/>
      <c r="Q230" s="49"/>
      <c r="R230" s="92"/>
      <c r="S230" s="92"/>
      <c r="T230" s="92"/>
      <c r="U230" s="59"/>
    </row>
    <row r="231" spans="5:21" s="1" customFormat="1">
      <c r="E231" s="79"/>
      <c r="F231" s="79"/>
      <c r="G231" s="69"/>
      <c r="H231" s="69"/>
      <c r="I231" s="40"/>
      <c r="J231" s="40"/>
      <c r="K231" s="40"/>
      <c r="L231" s="40"/>
      <c r="Q231" s="49"/>
      <c r="R231" s="92"/>
      <c r="S231" s="92"/>
      <c r="T231" s="92"/>
      <c r="U231" s="59"/>
    </row>
    <row r="232" spans="5:21" s="1" customFormat="1">
      <c r="E232" s="79"/>
      <c r="F232" s="79"/>
      <c r="G232" s="69"/>
      <c r="H232" s="69"/>
      <c r="I232" s="40"/>
      <c r="J232" s="40"/>
      <c r="K232" s="40"/>
      <c r="L232" s="40"/>
      <c r="Q232" s="49"/>
      <c r="R232" s="92"/>
      <c r="S232" s="92"/>
      <c r="T232" s="92"/>
      <c r="U232" s="59"/>
    </row>
    <row r="233" spans="5:21" s="1" customFormat="1">
      <c r="E233" s="79"/>
      <c r="F233" s="79"/>
      <c r="G233" s="69"/>
      <c r="H233" s="69"/>
      <c r="I233" s="40"/>
      <c r="J233" s="40"/>
      <c r="K233" s="40"/>
      <c r="L233" s="40"/>
      <c r="Q233" s="49"/>
      <c r="R233" s="92"/>
      <c r="S233" s="92"/>
      <c r="T233" s="92"/>
      <c r="U233" s="59"/>
    </row>
    <row r="234" spans="5:21" s="1" customFormat="1">
      <c r="E234" s="79"/>
      <c r="F234" s="79"/>
      <c r="G234" s="69"/>
      <c r="H234" s="69"/>
      <c r="I234" s="40"/>
      <c r="J234" s="40"/>
      <c r="K234" s="40"/>
      <c r="L234" s="40"/>
      <c r="Q234" s="49"/>
      <c r="R234" s="92"/>
      <c r="S234" s="92"/>
      <c r="T234" s="92"/>
      <c r="U234" s="59"/>
    </row>
    <row r="235" spans="5:21" s="1" customFormat="1">
      <c r="E235" s="79"/>
      <c r="F235" s="79"/>
      <c r="G235" s="69"/>
      <c r="H235" s="69"/>
      <c r="I235" s="40"/>
      <c r="J235" s="40"/>
      <c r="K235" s="40"/>
      <c r="L235" s="40"/>
      <c r="Q235" s="49"/>
      <c r="R235" s="92"/>
      <c r="S235" s="92"/>
      <c r="T235" s="92"/>
      <c r="U235" s="59"/>
    </row>
    <row r="236" spans="5:21" s="1" customFormat="1">
      <c r="E236" s="79"/>
      <c r="F236" s="79"/>
      <c r="G236" s="69"/>
      <c r="H236" s="69"/>
      <c r="I236" s="40"/>
      <c r="J236" s="40"/>
      <c r="K236" s="40"/>
      <c r="L236" s="40"/>
      <c r="Q236" s="49"/>
      <c r="R236" s="92"/>
      <c r="S236" s="92"/>
      <c r="T236" s="92"/>
      <c r="U236" s="59"/>
    </row>
    <row r="237" spans="5:21" s="1" customFormat="1">
      <c r="E237" s="79"/>
      <c r="F237" s="79"/>
      <c r="G237" s="69"/>
      <c r="H237" s="69"/>
      <c r="I237" s="40"/>
      <c r="J237" s="40"/>
      <c r="K237" s="40"/>
      <c r="L237" s="40"/>
      <c r="Q237" s="49"/>
      <c r="R237" s="92"/>
      <c r="S237" s="92"/>
      <c r="T237" s="92"/>
      <c r="U237" s="59"/>
    </row>
    <row r="238" spans="5:21" s="1" customFormat="1">
      <c r="E238" s="79"/>
      <c r="F238" s="79"/>
      <c r="G238" s="69"/>
      <c r="H238" s="69"/>
      <c r="I238" s="40"/>
      <c r="J238" s="40"/>
      <c r="K238" s="40"/>
      <c r="L238" s="40"/>
      <c r="Q238" s="49"/>
      <c r="R238" s="92"/>
      <c r="S238" s="92"/>
      <c r="T238" s="92"/>
      <c r="U238" s="59"/>
    </row>
    <row r="239" spans="5:21" s="1" customFormat="1">
      <c r="E239" s="79"/>
      <c r="F239" s="79"/>
      <c r="G239" s="69"/>
      <c r="H239" s="69"/>
      <c r="I239" s="40"/>
      <c r="J239" s="40"/>
      <c r="K239" s="40"/>
      <c r="L239" s="40"/>
      <c r="Q239" s="49"/>
      <c r="R239" s="92"/>
      <c r="S239" s="92"/>
      <c r="T239" s="92"/>
      <c r="U239" s="59"/>
    </row>
    <row r="240" spans="5:21" s="1" customFormat="1">
      <c r="E240" s="79"/>
      <c r="F240" s="79"/>
      <c r="G240" s="69"/>
      <c r="H240" s="69"/>
      <c r="I240" s="40"/>
      <c r="J240" s="40"/>
      <c r="K240" s="40"/>
      <c r="L240" s="40"/>
      <c r="Q240" s="49"/>
      <c r="R240" s="92"/>
      <c r="S240" s="92"/>
      <c r="T240" s="92"/>
      <c r="U240" s="59"/>
    </row>
    <row r="241" spans="5:21" s="1" customFormat="1">
      <c r="E241" s="79"/>
      <c r="F241" s="79"/>
      <c r="G241" s="69"/>
      <c r="H241" s="69"/>
      <c r="I241" s="40"/>
      <c r="J241" s="40"/>
      <c r="K241" s="40"/>
      <c r="L241" s="40"/>
      <c r="Q241" s="49"/>
      <c r="R241" s="92"/>
      <c r="S241" s="92"/>
      <c r="T241" s="92"/>
      <c r="U241" s="59"/>
    </row>
    <row r="242" spans="5:21" s="1" customFormat="1">
      <c r="E242" s="79"/>
      <c r="F242" s="79"/>
      <c r="G242" s="69"/>
      <c r="H242" s="69"/>
      <c r="I242" s="40"/>
      <c r="J242" s="40"/>
      <c r="K242" s="40"/>
      <c r="L242" s="40"/>
      <c r="Q242" s="49"/>
      <c r="R242" s="92"/>
      <c r="S242" s="92"/>
      <c r="T242" s="92"/>
      <c r="U242" s="59"/>
    </row>
    <row r="243" spans="5:21" s="1" customFormat="1">
      <c r="E243" s="79"/>
      <c r="F243" s="79"/>
      <c r="G243" s="69"/>
      <c r="H243" s="69"/>
      <c r="I243" s="40"/>
      <c r="J243" s="40"/>
      <c r="K243" s="40"/>
      <c r="L243" s="40"/>
      <c r="Q243" s="49"/>
      <c r="R243" s="92"/>
      <c r="S243" s="92"/>
      <c r="T243" s="92"/>
      <c r="U243" s="59"/>
    </row>
    <row r="244" spans="5:21" s="1" customFormat="1">
      <c r="E244" s="79"/>
      <c r="F244" s="79"/>
      <c r="G244" s="69"/>
      <c r="H244" s="69"/>
      <c r="I244" s="40"/>
      <c r="J244" s="40"/>
      <c r="K244" s="40"/>
      <c r="L244" s="40"/>
      <c r="Q244" s="49"/>
      <c r="R244" s="92"/>
      <c r="S244" s="92"/>
      <c r="T244" s="92"/>
      <c r="U244" s="59"/>
    </row>
    <row r="245" spans="5:21" s="1" customFormat="1">
      <c r="E245" s="79"/>
      <c r="F245" s="79"/>
      <c r="G245" s="69"/>
      <c r="H245" s="69"/>
      <c r="I245" s="40"/>
      <c r="J245" s="40"/>
      <c r="K245" s="40"/>
      <c r="L245" s="40"/>
      <c r="Q245" s="49"/>
      <c r="R245" s="92"/>
      <c r="S245" s="92"/>
      <c r="T245" s="92"/>
      <c r="U245" s="59"/>
    </row>
    <row r="246" spans="5:21" s="1" customFormat="1">
      <c r="E246" s="79"/>
      <c r="F246" s="79"/>
      <c r="G246" s="69"/>
      <c r="H246" s="69"/>
      <c r="I246" s="40"/>
      <c r="J246" s="40"/>
      <c r="K246" s="40"/>
      <c r="L246" s="40"/>
      <c r="Q246" s="49"/>
      <c r="R246" s="92"/>
      <c r="S246" s="92"/>
      <c r="T246" s="92"/>
      <c r="U246" s="59"/>
    </row>
    <row r="247" spans="5:21" s="1" customFormat="1">
      <c r="E247" s="79"/>
      <c r="F247" s="79"/>
      <c r="G247" s="69"/>
      <c r="H247" s="69"/>
      <c r="I247" s="40"/>
      <c r="J247" s="40"/>
      <c r="K247" s="40"/>
      <c r="L247" s="40"/>
      <c r="Q247" s="49"/>
      <c r="R247" s="92"/>
      <c r="S247" s="92"/>
      <c r="T247" s="92"/>
      <c r="U247" s="59"/>
    </row>
    <row r="248" spans="5:21" s="1" customFormat="1">
      <c r="E248" s="79"/>
      <c r="F248" s="79"/>
      <c r="G248" s="69"/>
      <c r="H248" s="69"/>
      <c r="I248" s="40"/>
      <c r="J248" s="40"/>
      <c r="K248" s="40"/>
      <c r="L248" s="40"/>
      <c r="Q248" s="49"/>
      <c r="R248" s="92"/>
      <c r="S248" s="92"/>
      <c r="T248" s="92"/>
      <c r="U248" s="59"/>
    </row>
    <row r="249" spans="5:21" s="1" customFormat="1">
      <c r="E249" s="79"/>
      <c r="F249" s="79"/>
      <c r="G249" s="69"/>
      <c r="H249" s="69"/>
      <c r="I249" s="40"/>
      <c r="J249" s="40"/>
      <c r="K249" s="40"/>
      <c r="L249" s="40"/>
      <c r="Q249" s="49"/>
      <c r="R249" s="92"/>
      <c r="S249" s="92"/>
      <c r="T249" s="92"/>
      <c r="U249" s="59"/>
    </row>
    <row r="250" spans="5:21" s="1" customFormat="1">
      <c r="E250" s="79"/>
      <c r="F250" s="79"/>
      <c r="G250" s="69"/>
      <c r="H250" s="69"/>
      <c r="I250" s="40"/>
      <c r="J250" s="40"/>
      <c r="K250" s="40"/>
      <c r="L250" s="40"/>
      <c r="Q250" s="49"/>
      <c r="R250" s="92"/>
      <c r="S250" s="92"/>
      <c r="T250" s="92"/>
      <c r="U250" s="59"/>
    </row>
    <row r="251" spans="5:21" s="1" customFormat="1">
      <c r="E251" s="79"/>
      <c r="F251" s="79"/>
      <c r="G251" s="69"/>
      <c r="H251" s="69"/>
      <c r="I251" s="40"/>
      <c r="J251" s="40"/>
      <c r="K251" s="40"/>
      <c r="L251" s="40"/>
      <c r="Q251" s="49"/>
      <c r="R251" s="92"/>
      <c r="S251" s="92"/>
      <c r="T251" s="92"/>
      <c r="U251" s="59"/>
    </row>
    <row r="252" spans="5:21" s="1" customFormat="1">
      <c r="E252" s="79"/>
      <c r="F252" s="79"/>
      <c r="G252" s="69"/>
      <c r="H252" s="69"/>
      <c r="I252" s="40"/>
      <c r="J252" s="40"/>
      <c r="K252" s="40"/>
      <c r="L252" s="40"/>
      <c r="Q252" s="49"/>
      <c r="R252" s="92"/>
      <c r="S252" s="92"/>
      <c r="T252" s="92"/>
      <c r="U252" s="59"/>
    </row>
    <row r="253" spans="5:21" s="1" customFormat="1">
      <c r="E253" s="79"/>
      <c r="F253" s="79"/>
      <c r="G253" s="69"/>
      <c r="H253" s="69"/>
      <c r="I253" s="40"/>
      <c r="J253" s="40"/>
      <c r="K253" s="40"/>
      <c r="L253" s="40"/>
      <c r="Q253" s="49"/>
      <c r="R253" s="92"/>
      <c r="S253" s="92"/>
      <c r="T253" s="92"/>
      <c r="U253" s="59"/>
    </row>
    <row r="254" spans="5:21" s="1" customFormat="1">
      <c r="E254" s="79"/>
      <c r="F254" s="79"/>
      <c r="G254" s="69"/>
      <c r="H254" s="69"/>
      <c r="I254" s="40"/>
      <c r="J254" s="40"/>
      <c r="K254" s="40"/>
      <c r="L254" s="40"/>
      <c r="Q254" s="49"/>
      <c r="R254" s="92"/>
      <c r="S254" s="92"/>
      <c r="T254" s="92"/>
      <c r="U254" s="59"/>
    </row>
    <row r="255" spans="5:21" s="1" customFormat="1">
      <c r="E255" s="79"/>
      <c r="F255" s="79"/>
      <c r="G255" s="69"/>
      <c r="H255" s="69"/>
      <c r="I255" s="40"/>
      <c r="J255" s="40"/>
      <c r="K255" s="40"/>
      <c r="L255" s="40"/>
      <c r="Q255" s="49"/>
      <c r="R255" s="92"/>
      <c r="S255" s="92"/>
      <c r="T255" s="92"/>
      <c r="U255" s="59"/>
    </row>
    <row r="256" spans="5:21" s="1" customFormat="1">
      <c r="E256" s="79"/>
      <c r="F256" s="79"/>
      <c r="G256" s="69"/>
      <c r="H256" s="69"/>
      <c r="I256" s="40"/>
      <c r="J256" s="40"/>
      <c r="K256" s="40"/>
      <c r="L256" s="40"/>
      <c r="Q256" s="49"/>
      <c r="R256" s="92"/>
      <c r="S256" s="92"/>
      <c r="T256" s="92"/>
      <c r="U256" s="59"/>
    </row>
    <row r="257" spans="5:21" s="1" customFormat="1">
      <c r="E257" s="79"/>
      <c r="F257" s="79"/>
      <c r="G257" s="69"/>
      <c r="H257" s="69"/>
      <c r="I257" s="40"/>
      <c r="J257" s="40"/>
      <c r="K257" s="40"/>
      <c r="L257" s="40"/>
      <c r="Q257" s="49"/>
      <c r="R257" s="92"/>
      <c r="S257" s="92"/>
      <c r="T257" s="92"/>
      <c r="U257" s="59"/>
    </row>
    <row r="258" spans="5:21" s="1" customFormat="1">
      <c r="E258" s="79"/>
      <c r="F258" s="79"/>
      <c r="G258" s="69"/>
      <c r="H258" s="69"/>
      <c r="I258" s="40"/>
      <c r="J258" s="40"/>
      <c r="K258" s="40"/>
      <c r="L258" s="40"/>
      <c r="Q258" s="49"/>
      <c r="R258" s="92"/>
      <c r="S258" s="92"/>
      <c r="T258" s="92"/>
      <c r="U258" s="59"/>
    </row>
    <row r="259" spans="5:21" s="1" customFormat="1">
      <c r="E259" s="79"/>
      <c r="F259" s="79"/>
      <c r="G259" s="69"/>
      <c r="H259" s="69"/>
      <c r="I259" s="40"/>
      <c r="J259" s="40"/>
      <c r="K259" s="40"/>
      <c r="L259" s="40"/>
      <c r="Q259" s="49"/>
      <c r="R259" s="92"/>
      <c r="S259" s="92"/>
      <c r="T259" s="92"/>
      <c r="U259" s="59"/>
    </row>
    <row r="260" spans="5:21" s="1" customFormat="1">
      <c r="E260" s="79"/>
      <c r="F260" s="79"/>
      <c r="G260" s="69"/>
      <c r="H260" s="69"/>
      <c r="I260" s="40"/>
      <c r="J260" s="40"/>
      <c r="K260" s="40"/>
      <c r="L260" s="40"/>
      <c r="Q260" s="49"/>
      <c r="R260" s="92"/>
      <c r="S260" s="92"/>
      <c r="T260" s="92"/>
      <c r="U260" s="59"/>
    </row>
    <row r="261" spans="5:21" s="1" customFormat="1">
      <c r="E261" s="79"/>
      <c r="F261" s="79"/>
      <c r="G261" s="69"/>
      <c r="H261" s="69"/>
      <c r="I261" s="40"/>
      <c r="J261" s="40"/>
      <c r="K261" s="40"/>
      <c r="L261" s="40"/>
      <c r="Q261" s="49"/>
      <c r="R261" s="92"/>
      <c r="S261" s="92"/>
      <c r="T261" s="92"/>
      <c r="U261" s="59"/>
    </row>
    <row r="262" spans="5:21" s="1" customFormat="1">
      <c r="E262" s="79"/>
      <c r="F262" s="79"/>
      <c r="G262" s="69"/>
      <c r="H262" s="69"/>
      <c r="I262" s="40"/>
      <c r="J262" s="40"/>
      <c r="K262" s="40"/>
      <c r="L262" s="40"/>
      <c r="Q262" s="49"/>
      <c r="R262" s="92"/>
      <c r="S262" s="92"/>
      <c r="T262" s="92"/>
      <c r="U262" s="59"/>
    </row>
    <row r="263" spans="5:21" s="1" customFormat="1">
      <c r="E263" s="79"/>
      <c r="F263" s="79"/>
      <c r="G263" s="69"/>
      <c r="H263" s="69"/>
      <c r="I263" s="40"/>
      <c r="J263" s="40"/>
      <c r="K263" s="40"/>
      <c r="L263" s="40"/>
      <c r="Q263" s="49"/>
      <c r="R263" s="92"/>
      <c r="S263" s="92"/>
      <c r="T263" s="92"/>
      <c r="U263" s="59"/>
    </row>
    <row r="264" spans="5:21" s="1" customFormat="1">
      <c r="E264" s="79"/>
      <c r="F264" s="79"/>
      <c r="G264" s="69"/>
      <c r="H264" s="69"/>
      <c r="I264" s="40"/>
      <c r="J264" s="40"/>
      <c r="K264" s="40"/>
      <c r="L264" s="40"/>
      <c r="Q264" s="49"/>
      <c r="R264" s="92"/>
      <c r="S264" s="92"/>
      <c r="T264" s="92"/>
      <c r="U264" s="59"/>
    </row>
    <row r="265" spans="5:21" s="1" customFormat="1">
      <c r="E265" s="79"/>
      <c r="F265" s="79"/>
      <c r="G265" s="69"/>
      <c r="H265" s="69"/>
      <c r="I265" s="40"/>
      <c r="J265" s="40"/>
      <c r="K265" s="40"/>
      <c r="L265" s="40"/>
      <c r="Q265" s="49"/>
      <c r="R265" s="92"/>
      <c r="S265" s="92"/>
      <c r="T265" s="92"/>
      <c r="U265" s="59"/>
    </row>
    <row r="266" spans="5:21" s="1" customFormat="1">
      <c r="E266" s="79"/>
      <c r="F266" s="79"/>
      <c r="G266" s="69"/>
      <c r="H266" s="69"/>
      <c r="I266" s="40"/>
      <c r="J266" s="40"/>
      <c r="K266" s="40"/>
      <c r="L266" s="40"/>
      <c r="Q266" s="49"/>
      <c r="R266" s="92"/>
      <c r="S266" s="92"/>
      <c r="T266" s="92"/>
      <c r="U266" s="59"/>
    </row>
    <row r="267" spans="5:21" s="1" customFormat="1">
      <c r="E267" s="79"/>
      <c r="F267" s="79"/>
      <c r="G267" s="69"/>
      <c r="H267" s="69"/>
      <c r="I267" s="40"/>
      <c r="J267" s="40"/>
      <c r="K267" s="40"/>
      <c r="L267" s="40"/>
      <c r="Q267" s="49"/>
      <c r="R267" s="92"/>
      <c r="S267" s="92"/>
      <c r="T267" s="92"/>
      <c r="U267" s="59"/>
    </row>
    <row r="268" spans="5:21" s="1" customFormat="1">
      <c r="E268" s="79"/>
      <c r="F268" s="79"/>
      <c r="G268" s="69"/>
      <c r="H268" s="69"/>
      <c r="I268" s="40"/>
      <c r="J268" s="40"/>
      <c r="K268" s="40"/>
      <c r="L268" s="40"/>
      <c r="Q268" s="49"/>
      <c r="R268" s="92"/>
      <c r="S268" s="92"/>
      <c r="T268" s="92"/>
      <c r="U268" s="59"/>
    </row>
    <row r="269" spans="5:21" s="1" customFormat="1">
      <c r="E269" s="79"/>
      <c r="F269" s="79"/>
      <c r="G269" s="69"/>
      <c r="H269" s="69"/>
      <c r="I269" s="40"/>
      <c r="J269" s="40"/>
      <c r="K269" s="40"/>
      <c r="L269" s="40"/>
      <c r="Q269" s="49"/>
      <c r="R269" s="92"/>
      <c r="S269" s="92"/>
      <c r="T269" s="92"/>
      <c r="U269" s="59"/>
    </row>
    <row r="270" spans="5:21" s="1" customFormat="1">
      <c r="E270" s="79"/>
      <c r="F270" s="79"/>
      <c r="G270" s="69"/>
      <c r="H270" s="69"/>
      <c r="I270" s="40"/>
      <c r="J270" s="40"/>
      <c r="K270" s="40"/>
      <c r="L270" s="40"/>
      <c r="Q270" s="49"/>
      <c r="R270" s="92"/>
      <c r="S270" s="92"/>
      <c r="T270" s="92"/>
      <c r="U270" s="59"/>
    </row>
    <row r="271" spans="5:21" s="1" customFormat="1">
      <c r="E271" s="79"/>
      <c r="F271" s="79"/>
      <c r="G271" s="69"/>
      <c r="H271" s="69"/>
      <c r="I271" s="40"/>
      <c r="J271" s="40"/>
      <c r="K271" s="40"/>
      <c r="L271" s="40"/>
      <c r="Q271" s="49"/>
      <c r="R271" s="92"/>
      <c r="S271" s="92"/>
      <c r="T271" s="92"/>
      <c r="U271" s="59"/>
    </row>
    <row r="272" spans="5:21" s="1" customFormat="1">
      <c r="E272" s="79"/>
      <c r="F272" s="79"/>
      <c r="G272" s="69"/>
      <c r="H272" s="69"/>
      <c r="I272" s="40"/>
      <c r="J272" s="40"/>
      <c r="K272" s="40"/>
      <c r="L272" s="40"/>
      <c r="Q272" s="49"/>
      <c r="R272" s="92"/>
      <c r="S272" s="92"/>
      <c r="T272" s="92"/>
      <c r="U272" s="59"/>
    </row>
    <row r="273" spans="5:21" s="1" customFormat="1">
      <c r="E273" s="79"/>
      <c r="F273" s="79"/>
      <c r="G273" s="69"/>
      <c r="H273" s="69"/>
      <c r="I273" s="40"/>
      <c r="J273" s="40"/>
      <c r="K273" s="40"/>
      <c r="L273" s="40"/>
      <c r="Q273" s="49"/>
      <c r="R273" s="92"/>
      <c r="S273" s="92"/>
      <c r="T273" s="92"/>
      <c r="U273" s="59"/>
    </row>
    <row r="274" spans="5:21" s="1" customFormat="1">
      <c r="E274" s="79"/>
      <c r="F274" s="79"/>
      <c r="G274" s="69"/>
      <c r="H274" s="69"/>
      <c r="I274" s="40"/>
      <c r="J274" s="40"/>
      <c r="K274" s="40"/>
      <c r="L274" s="40"/>
      <c r="Q274" s="49"/>
      <c r="R274" s="92"/>
      <c r="S274" s="92"/>
      <c r="T274" s="92"/>
      <c r="U274" s="59"/>
    </row>
    <row r="275" spans="5:21" s="1" customFormat="1">
      <c r="E275" s="79"/>
      <c r="F275" s="79"/>
      <c r="G275" s="69"/>
      <c r="H275" s="69"/>
      <c r="I275" s="40"/>
      <c r="J275" s="40"/>
      <c r="K275" s="40"/>
      <c r="L275" s="40"/>
      <c r="Q275" s="49"/>
      <c r="R275" s="92"/>
      <c r="S275" s="92"/>
      <c r="T275" s="92"/>
      <c r="U275" s="59"/>
    </row>
    <row r="276" spans="5:21" s="1" customFormat="1">
      <c r="E276" s="79"/>
      <c r="F276" s="79"/>
      <c r="G276" s="69"/>
      <c r="H276" s="69"/>
      <c r="I276" s="40"/>
      <c r="J276" s="40"/>
      <c r="K276" s="40"/>
      <c r="L276" s="40"/>
      <c r="Q276" s="49"/>
      <c r="R276" s="92"/>
      <c r="S276" s="92"/>
      <c r="T276" s="92"/>
      <c r="U276" s="59"/>
    </row>
    <row r="277" spans="5:21" s="1" customFormat="1">
      <c r="E277" s="79"/>
      <c r="F277" s="79"/>
      <c r="G277" s="69"/>
      <c r="H277" s="69"/>
      <c r="I277" s="40"/>
      <c r="J277" s="40"/>
      <c r="K277" s="40"/>
      <c r="L277" s="40"/>
      <c r="Q277" s="49"/>
      <c r="R277" s="92"/>
      <c r="S277" s="92"/>
      <c r="T277" s="92"/>
      <c r="U277" s="59"/>
    </row>
    <row r="278" spans="5:21" s="1" customFormat="1">
      <c r="E278" s="79"/>
      <c r="F278" s="79"/>
      <c r="G278" s="69"/>
      <c r="H278" s="69"/>
      <c r="I278" s="40"/>
      <c r="J278" s="40"/>
      <c r="K278" s="40"/>
      <c r="L278" s="40"/>
      <c r="Q278" s="49"/>
      <c r="R278" s="92"/>
      <c r="S278" s="92"/>
      <c r="T278" s="92"/>
      <c r="U278" s="59"/>
    </row>
    <row r="279" spans="5:21" s="1" customFormat="1">
      <c r="E279" s="79"/>
      <c r="F279" s="79"/>
      <c r="G279" s="69"/>
      <c r="H279" s="69"/>
      <c r="I279" s="40"/>
      <c r="J279" s="40"/>
      <c r="K279" s="40"/>
      <c r="L279" s="40"/>
      <c r="Q279" s="49"/>
      <c r="R279" s="92"/>
      <c r="S279" s="92"/>
      <c r="T279" s="92"/>
      <c r="U279" s="59"/>
    </row>
    <row r="280" spans="5:21" s="1" customFormat="1">
      <c r="E280" s="79"/>
      <c r="F280" s="79"/>
      <c r="G280" s="69"/>
      <c r="H280" s="69"/>
      <c r="I280" s="40"/>
      <c r="J280" s="40"/>
      <c r="K280" s="40"/>
      <c r="L280" s="40"/>
      <c r="Q280" s="49"/>
      <c r="R280" s="92"/>
      <c r="S280" s="92"/>
      <c r="T280" s="92"/>
      <c r="U280" s="59"/>
    </row>
    <row r="281" spans="5:21" s="1" customFormat="1">
      <c r="E281" s="79"/>
      <c r="F281" s="79"/>
      <c r="G281" s="69"/>
      <c r="H281" s="69"/>
      <c r="I281" s="40"/>
      <c r="J281" s="40"/>
      <c r="K281" s="40"/>
      <c r="L281" s="40"/>
      <c r="Q281" s="49"/>
      <c r="R281" s="92"/>
      <c r="S281" s="92"/>
      <c r="T281" s="92"/>
      <c r="U281" s="59"/>
    </row>
    <row r="282" spans="5:21" s="1" customFormat="1">
      <c r="E282" s="79"/>
      <c r="F282" s="79"/>
      <c r="G282" s="69"/>
      <c r="H282" s="69"/>
      <c r="I282" s="40"/>
      <c r="J282" s="40"/>
      <c r="K282" s="40"/>
      <c r="L282" s="40"/>
      <c r="Q282" s="49"/>
      <c r="R282" s="92"/>
      <c r="S282" s="92"/>
      <c r="T282" s="92"/>
      <c r="U282" s="59"/>
    </row>
    <row r="283" spans="5:21" s="1" customFormat="1">
      <c r="E283" s="79"/>
      <c r="F283" s="79"/>
      <c r="G283" s="69"/>
      <c r="H283" s="69"/>
      <c r="I283" s="40"/>
      <c r="J283" s="40"/>
      <c r="K283" s="40"/>
      <c r="L283" s="40"/>
      <c r="Q283" s="49"/>
      <c r="R283" s="92"/>
      <c r="S283" s="92"/>
      <c r="T283" s="92"/>
      <c r="U283" s="59"/>
    </row>
    <row r="284" spans="5:21" s="1" customFormat="1">
      <c r="E284" s="79"/>
      <c r="F284" s="79"/>
      <c r="G284" s="69"/>
      <c r="H284" s="69"/>
      <c r="I284" s="40"/>
      <c r="J284" s="40"/>
      <c r="K284" s="40"/>
      <c r="L284" s="40"/>
      <c r="Q284" s="49"/>
      <c r="R284" s="92"/>
      <c r="S284" s="92"/>
      <c r="T284" s="92"/>
      <c r="U284" s="59"/>
    </row>
    <row r="285" spans="5:21" s="1" customFormat="1">
      <c r="E285" s="79"/>
      <c r="F285" s="79"/>
      <c r="G285" s="69"/>
      <c r="H285" s="69"/>
      <c r="I285" s="40"/>
      <c r="J285" s="40"/>
      <c r="K285" s="40"/>
      <c r="L285" s="40"/>
      <c r="Q285" s="49"/>
      <c r="R285" s="92"/>
      <c r="S285" s="92"/>
      <c r="T285" s="92"/>
      <c r="U285" s="59"/>
    </row>
    <row r="286" spans="5:21" s="1" customFormat="1">
      <c r="E286" s="79"/>
      <c r="F286" s="79"/>
      <c r="G286" s="69"/>
      <c r="H286" s="69"/>
      <c r="I286" s="40"/>
      <c r="J286" s="40"/>
      <c r="K286" s="40"/>
      <c r="L286" s="40"/>
      <c r="Q286" s="49"/>
      <c r="R286" s="92"/>
      <c r="S286" s="92"/>
      <c r="T286" s="92"/>
      <c r="U286" s="59"/>
    </row>
    <row r="287" spans="5:21" s="1" customFormat="1">
      <c r="E287" s="79"/>
      <c r="F287" s="79"/>
      <c r="G287" s="69"/>
      <c r="H287" s="69"/>
      <c r="I287" s="40"/>
      <c r="J287" s="40"/>
      <c r="K287" s="40"/>
      <c r="L287" s="40"/>
      <c r="Q287" s="49"/>
      <c r="R287" s="92"/>
      <c r="S287" s="92"/>
      <c r="T287" s="92"/>
      <c r="U287" s="59"/>
    </row>
    <row r="288" spans="5:21" s="1" customFormat="1">
      <c r="E288" s="79"/>
      <c r="F288" s="79"/>
      <c r="G288" s="69"/>
      <c r="H288" s="69"/>
      <c r="I288" s="40"/>
      <c r="J288" s="40"/>
      <c r="K288" s="40"/>
      <c r="L288" s="40"/>
      <c r="Q288" s="49"/>
      <c r="R288" s="92"/>
      <c r="S288" s="92"/>
      <c r="T288" s="92"/>
      <c r="U288" s="59"/>
    </row>
    <row r="289" spans="5:21" s="1" customFormat="1">
      <c r="E289" s="79"/>
      <c r="F289" s="79"/>
      <c r="G289" s="69"/>
      <c r="H289" s="69"/>
      <c r="I289" s="40"/>
      <c r="J289" s="40"/>
      <c r="K289" s="40"/>
      <c r="L289" s="40"/>
      <c r="Q289" s="49"/>
      <c r="R289" s="92"/>
      <c r="S289" s="92"/>
      <c r="T289" s="92"/>
      <c r="U289" s="59"/>
    </row>
    <row r="290" spans="5:21" s="1" customFormat="1">
      <c r="E290" s="79"/>
      <c r="F290" s="79"/>
      <c r="G290" s="69"/>
      <c r="H290" s="69"/>
      <c r="I290" s="40"/>
      <c r="J290" s="40"/>
      <c r="K290" s="40"/>
      <c r="L290" s="40"/>
      <c r="Q290" s="49"/>
      <c r="R290" s="92"/>
      <c r="S290" s="92"/>
      <c r="T290" s="92"/>
      <c r="U290" s="59"/>
    </row>
    <row r="291" spans="5:21" s="1" customFormat="1">
      <c r="E291" s="79"/>
      <c r="F291" s="79"/>
      <c r="G291" s="69"/>
      <c r="H291" s="69"/>
      <c r="I291" s="40"/>
      <c r="J291" s="40"/>
      <c r="K291" s="40"/>
      <c r="L291" s="40"/>
      <c r="Q291" s="49"/>
      <c r="R291" s="92"/>
      <c r="S291" s="92"/>
      <c r="T291" s="92"/>
      <c r="U291" s="59"/>
    </row>
    <row r="292" spans="5:21" s="1" customFormat="1">
      <c r="E292" s="79"/>
      <c r="F292" s="79"/>
      <c r="G292" s="69"/>
      <c r="H292" s="69"/>
      <c r="I292" s="40"/>
      <c r="J292" s="40"/>
      <c r="K292" s="40"/>
      <c r="L292" s="40"/>
      <c r="Q292" s="49"/>
      <c r="R292" s="92"/>
      <c r="S292" s="92"/>
      <c r="T292" s="92"/>
      <c r="U292" s="59"/>
    </row>
    <row r="293" spans="5:21" s="1" customFormat="1">
      <c r="E293" s="79"/>
      <c r="F293" s="79"/>
      <c r="G293" s="69"/>
      <c r="H293" s="69"/>
      <c r="I293" s="40"/>
      <c r="J293" s="40"/>
      <c r="K293" s="40"/>
      <c r="L293" s="40"/>
      <c r="Q293" s="49"/>
      <c r="R293" s="92"/>
      <c r="S293" s="92"/>
      <c r="T293" s="92"/>
      <c r="U293" s="59"/>
    </row>
    <row r="294" spans="5:21" s="1" customFormat="1">
      <c r="E294" s="79"/>
      <c r="F294" s="79"/>
      <c r="G294" s="69"/>
      <c r="H294" s="69"/>
      <c r="I294" s="40"/>
      <c r="J294" s="40"/>
      <c r="K294" s="40"/>
      <c r="L294" s="40"/>
      <c r="Q294" s="49"/>
      <c r="R294" s="92"/>
      <c r="S294" s="92"/>
      <c r="T294" s="92"/>
      <c r="U294" s="59"/>
    </row>
    <row r="295" spans="5:21" s="1" customFormat="1">
      <c r="E295" s="79"/>
      <c r="F295" s="79"/>
      <c r="G295" s="69"/>
      <c r="H295" s="69"/>
      <c r="I295" s="40"/>
      <c r="J295" s="40"/>
      <c r="K295" s="40"/>
      <c r="L295" s="40"/>
      <c r="Q295" s="49"/>
      <c r="R295" s="92"/>
      <c r="S295" s="92"/>
      <c r="T295" s="92"/>
      <c r="U295" s="59"/>
    </row>
    <row r="296" spans="5:21" s="1" customFormat="1">
      <c r="E296" s="79"/>
      <c r="F296" s="79"/>
      <c r="G296" s="69"/>
      <c r="H296" s="69"/>
      <c r="I296" s="40"/>
      <c r="J296" s="40"/>
      <c r="K296" s="40"/>
      <c r="L296" s="40"/>
      <c r="Q296" s="49"/>
      <c r="R296" s="92"/>
      <c r="S296" s="92"/>
      <c r="T296" s="92"/>
      <c r="U296" s="59"/>
    </row>
    <row r="297" spans="5:21" s="1" customFormat="1">
      <c r="E297" s="79"/>
      <c r="F297" s="79"/>
      <c r="G297" s="69"/>
      <c r="H297" s="69"/>
      <c r="I297" s="40"/>
      <c r="J297" s="40"/>
      <c r="K297" s="40"/>
      <c r="L297" s="40"/>
      <c r="Q297" s="49"/>
      <c r="R297" s="92"/>
      <c r="S297" s="92"/>
      <c r="T297" s="92"/>
      <c r="U297" s="59"/>
    </row>
    <row r="298" spans="5:21" s="1" customFormat="1">
      <c r="E298" s="79"/>
      <c r="F298" s="79"/>
      <c r="G298" s="69"/>
      <c r="H298" s="69"/>
      <c r="I298" s="40"/>
      <c r="J298" s="40"/>
      <c r="K298" s="40"/>
      <c r="L298" s="40"/>
      <c r="Q298" s="49"/>
      <c r="R298" s="92"/>
      <c r="S298" s="92"/>
      <c r="T298" s="92"/>
      <c r="U298" s="59"/>
    </row>
    <row r="299" spans="5:21" s="1" customFormat="1">
      <c r="E299" s="79"/>
      <c r="F299" s="79"/>
      <c r="G299" s="69"/>
      <c r="H299" s="69"/>
      <c r="I299" s="40"/>
      <c r="J299" s="40"/>
      <c r="K299" s="40"/>
      <c r="L299" s="40"/>
      <c r="Q299" s="49"/>
      <c r="R299" s="92"/>
      <c r="S299" s="92"/>
      <c r="T299" s="92"/>
      <c r="U299" s="59"/>
    </row>
    <row r="300" spans="5:21" s="1" customFormat="1">
      <c r="E300" s="79"/>
      <c r="F300" s="79"/>
      <c r="G300" s="69"/>
      <c r="H300" s="69"/>
      <c r="I300" s="40"/>
      <c r="J300" s="40"/>
      <c r="K300" s="40"/>
      <c r="L300" s="40"/>
      <c r="Q300" s="49"/>
      <c r="R300" s="92"/>
      <c r="S300" s="92"/>
      <c r="T300" s="92"/>
      <c r="U300" s="59"/>
    </row>
    <row r="301" spans="5:21" s="1" customFormat="1">
      <c r="E301" s="79"/>
      <c r="F301" s="79"/>
      <c r="G301" s="69"/>
      <c r="H301" s="69"/>
      <c r="I301" s="40"/>
      <c r="J301" s="40"/>
      <c r="K301" s="40"/>
      <c r="L301" s="40"/>
      <c r="Q301" s="49"/>
      <c r="R301" s="92"/>
      <c r="S301" s="92"/>
      <c r="T301" s="92"/>
      <c r="U301" s="59"/>
    </row>
    <row r="302" spans="5:21" s="1" customFormat="1">
      <c r="E302" s="79"/>
      <c r="F302" s="79"/>
      <c r="G302" s="69"/>
      <c r="H302" s="69"/>
      <c r="I302" s="40"/>
      <c r="J302" s="40"/>
      <c r="K302" s="40"/>
      <c r="L302" s="40"/>
      <c r="Q302" s="49"/>
      <c r="R302" s="92"/>
      <c r="S302" s="92"/>
      <c r="T302" s="92"/>
      <c r="U302" s="59"/>
    </row>
    <row r="303" spans="5:21" s="1" customFormat="1">
      <c r="E303" s="79"/>
      <c r="F303" s="79"/>
      <c r="G303" s="69"/>
      <c r="H303" s="69"/>
      <c r="I303" s="40"/>
      <c r="J303" s="40"/>
      <c r="K303" s="40"/>
      <c r="L303" s="40"/>
      <c r="Q303" s="49"/>
      <c r="R303" s="92"/>
      <c r="S303" s="92"/>
      <c r="T303" s="92"/>
      <c r="U303" s="59"/>
    </row>
    <row r="304" spans="5:21" s="1" customFormat="1">
      <c r="E304" s="79"/>
      <c r="F304" s="79"/>
      <c r="G304" s="69"/>
      <c r="H304" s="69"/>
      <c r="I304" s="40"/>
      <c r="J304" s="40"/>
      <c r="K304" s="40"/>
      <c r="L304" s="40"/>
      <c r="Q304" s="49"/>
      <c r="R304" s="92"/>
      <c r="S304" s="92"/>
      <c r="T304" s="92"/>
      <c r="U304" s="59"/>
    </row>
    <row r="305" spans="5:21" s="1" customFormat="1">
      <c r="E305" s="79"/>
      <c r="F305" s="79"/>
      <c r="G305" s="69"/>
      <c r="H305" s="69"/>
      <c r="I305" s="40"/>
      <c r="J305" s="40"/>
      <c r="K305" s="40"/>
      <c r="L305" s="40"/>
      <c r="Q305" s="49"/>
      <c r="R305" s="92"/>
      <c r="S305" s="92"/>
      <c r="T305" s="92"/>
      <c r="U305" s="59"/>
    </row>
    <row r="306" spans="5:21" s="1" customFormat="1">
      <c r="E306" s="79"/>
      <c r="F306" s="79"/>
      <c r="G306" s="69"/>
      <c r="H306" s="69"/>
      <c r="I306" s="40"/>
      <c r="J306" s="40"/>
      <c r="K306" s="40"/>
      <c r="L306" s="40"/>
      <c r="Q306" s="49"/>
      <c r="R306" s="92"/>
      <c r="S306" s="92"/>
      <c r="T306" s="92"/>
      <c r="U306" s="59"/>
    </row>
    <row r="307" spans="5:21" s="1" customFormat="1">
      <c r="E307" s="79"/>
      <c r="F307" s="79"/>
      <c r="G307" s="69"/>
      <c r="H307" s="69"/>
      <c r="I307" s="40"/>
      <c r="J307" s="40"/>
      <c r="K307" s="40"/>
      <c r="L307" s="40"/>
      <c r="Q307" s="49"/>
      <c r="R307" s="92"/>
      <c r="S307" s="92"/>
      <c r="T307" s="92"/>
      <c r="U307" s="59"/>
    </row>
    <row r="308" spans="5:21" s="1" customFormat="1">
      <c r="E308" s="79"/>
      <c r="F308" s="79"/>
      <c r="G308" s="69"/>
      <c r="H308" s="69"/>
      <c r="I308" s="40"/>
      <c r="J308" s="40"/>
      <c r="K308" s="40"/>
      <c r="L308" s="40"/>
      <c r="Q308" s="49"/>
      <c r="R308" s="92"/>
      <c r="S308" s="92"/>
      <c r="T308" s="92"/>
      <c r="U308" s="59"/>
    </row>
    <row r="309" spans="5:21" s="1" customFormat="1">
      <c r="E309" s="79"/>
      <c r="F309" s="79"/>
      <c r="G309" s="69"/>
      <c r="H309" s="69"/>
      <c r="I309" s="40"/>
      <c r="J309" s="40"/>
      <c r="K309" s="40"/>
      <c r="L309" s="40"/>
      <c r="Q309" s="49"/>
      <c r="R309" s="92"/>
      <c r="S309" s="92"/>
      <c r="T309" s="92"/>
      <c r="U309" s="59"/>
    </row>
    <row r="310" spans="5:21" s="1" customFormat="1">
      <c r="E310" s="79"/>
      <c r="F310" s="79"/>
      <c r="G310" s="69"/>
      <c r="H310" s="69"/>
      <c r="I310" s="40"/>
      <c r="J310" s="40"/>
      <c r="K310" s="40"/>
      <c r="L310" s="40"/>
      <c r="Q310" s="49"/>
      <c r="R310" s="92"/>
      <c r="S310" s="92"/>
      <c r="T310" s="92"/>
      <c r="U310" s="59"/>
    </row>
    <row r="311" spans="5:21" s="1" customFormat="1">
      <c r="E311" s="79"/>
      <c r="F311" s="79"/>
      <c r="G311" s="69"/>
      <c r="H311" s="69"/>
      <c r="I311" s="40"/>
      <c r="J311" s="40"/>
      <c r="K311" s="40"/>
      <c r="L311" s="40"/>
      <c r="Q311" s="49"/>
      <c r="R311" s="92"/>
      <c r="S311" s="92"/>
      <c r="T311" s="92"/>
      <c r="U311" s="59"/>
    </row>
    <row r="312" spans="5:21" s="1" customFormat="1">
      <c r="E312" s="79"/>
      <c r="F312" s="79"/>
      <c r="G312" s="69"/>
      <c r="H312" s="69"/>
      <c r="I312" s="40"/>
      <c r="J312" s="40"/>
      <c r="K312" s="40"/>
      <c r="L312" s="40"/>
      <c r="Q312" s="49"/>
      <c r="R312" s="92"/>
      <c r="S312" s="92"/>
      <c r="T312" s="92"/>
      <c r="U312" s="59"/>
    </row>
    <row r="313" spans="5:21" s="1" customFormat="1">
      <c r="E313" s="79"/>
      <c r="F313" s="79"/>
      <c r="G313" s="69"/>
      <c r="H313" s="69"/>
      <c r="I313" s="40"/>
      <c r="J313" s="40"/>
      <c r="K313" s="40"/>
      <c r="L313" s="40"/>
      <c r="Q313" s="49"/>
      <c r="R313" s="92"/>
      <c r="S313" s="92"/>
      <c r="T313" s="92"/>
      <c r="U313" s="59"/>
    </row>
    <row r="314" spans="5:21" s="1" customFormat="1">
      <c r="E314" s="79"/>
      <c r="F314" s="79"/>
      <c r="G314" s="69"/>
      <c r="H314" s="69"/>
      <c r="I314" s="40"/>
      <c r="J314" s="40"/>
      <c r="K314" s="40"/>
      <c r="L314" s="40"/>
      <c r="Q314" s="49"/>
      <c r="R314" s="92"/>
      <c r="S314" s="92"/>
      <c r="T314" s="92"/>
      <c r="U314" s="59"/>
    </row>
    <row r="315" spans="5:21" s="1" customFormat="1">
      <c r="E315" s="79"/>
      <c r="F315" s="79"/>
      <c r="G315" s="69"/>
      <c r="H315" s="69"/>
      <c r="I315" s="40"/>
      <c r="J315" s="40"/>
      <c r="K315" s="40"/>
      <c r="L315" s="40"/>
      <c r="Q315" s="49"/>
      <c r="R315" s="92"/>
      <c r="S315" s="92"/>
      <c r="T315" s="92"/>
      <c r="U315" s="59"/>
    </row>
    <row r="316" spans="5:21" s="1" customFormat="1">
      <c r="E316" s="79"/>
      <c r="F316" s="79"/>
      <c r="G316" s="69"/>
      <c r="H316" s="69"/>
      <c r="I316" s="40"/>
      <c r="J316" s="40"/>
      <c r="K316" s="40"/>
      <c r="L316" s="40"/>
      <c r="Q316" s="49"/>
      <c r="R316" s="92"/>
      <c r="S316" s="92"/>
      <c r="T316" s="92"/>
      <c r="U316" s="59"/>
    </row>
    <row r="317" spans="5:21" s="1" customFormat="1">
      <c r="E317" s="79"/>
      <c r="F317" s="79"/>
      <c r="G317" s="69"/>
      <c r="H317" s="69"/>
      <c r="I317" s="40"/>
      <c r="J317" s="40"/>
      <c r="K317" s="40"/>
      <c r="L317" s="40"/>
      <c r="Q317" s="49"/>
      <c r="R317" s="92"/>
      <c r="S317" s="92"/>
      <c r="T317" s="92"/>
      <c r="U317" s="59"/>
    </row>
    <row r="318" spans="5:21" s="1" customFormat="1">
      <c r="E318" s="79"/>
      <c r="F318" s="79"/>
      <c r="G318" s="69"/>
      <c r="H318" s="69"/>
      <c r="I318" s="40"/>
      <c r="J318" s="40"/>
      <c r="K318" s="40"/>
      <c r="L318" s="40"/>
      <c r="Q318" s="49"/>
      <c r="R318" s="92"/>
      <c r="S318" s="92"/>
      <c r="T318" s="92"/>
      <c r="U318" s="59"/>
    </row>
    <row r="319" spans="5:21" s="1" customFormat="1">
      <c r="E319" s="79"/>
      <c r="F319" s="79"/>
      <c r="G319" s="69"/>
      <c r="H319" s="69"/>
      <c r="I319" s="40"/>
      <c r="J319" s="40"/>
      <c r="K319" s="40"/>
      <c r="L319" s="40"/>
      <c r="Q319" s="49"/>
      <c r="R319" s="92"/>
      <c r="S319" s="92"/>
      <c r="T319" s="92"/>
      <c r="U319" s="59"/>
    </row>
    <row r="320" spans="5:21" s="1" customFormat="1">
      <c r="E320" s="79"/>
      <c r="F320" s="79"/>
      <c r="G320" s="69"/>
      <c r="H320" s="69"/>
      <c r="I320" s="40"/>
      <c r="J320" s="40"/>
      <c r="K320" s="40"/>
      <c r="L320" s="40"/>
      <c r="Q320" s="49"/>
      <c r="R320" s="92"/>
      <c r="S320" s="92"/>
      <c r="T320" s="92"/>
      <c r="U320" s="59"/>
    </row>
    <row r="321" spans="5:21" s="1" customFormat="1">
      <c r="E321" s="79"/>
      <c r="F321" s="79"/>
      <c r="G321" s="69"/>
      <c r="H321" s="69"/>
      <c r="I321" s="40"/>
      <c r="J321" s="40"/>
      <c r="K321" s="40"/>
      <c r="L321" s="40"/>
      <c r="Q321" s="49"/>
      <c r="R321" s="92"/>
      <c r="S321" s="92"/>
      <c r="T321" s="92"/>
      <c r="U321" s="59"/>
    </row>
    <row r="322" spans="5:21" s="1" customFormat="1">
      <c r="E322" s="79"/>
      <c r="F322" s="79"/>
      <c r="G322" s="69"/>
      <c r="H322" s="69"/>
      <c r="I322" s="40"/>
      <c r="J322" s="40"/>
      <c r="K322" s="40"/>
      <c r="L322" s="40"/>
      <c r="Q322" s="49"/>
      <c r="R322" s="92"/>
      <c r="S322" s="92"/>
      <c r="T322" s="92"/>
      <c r="U322" s="59"/>
    </row>
    <row r="323" spans="5:21" s="1" customFormat="1">
      <c r="E323" s="79"/>
      <c r="F323" s="79"/>
      <c r="G323" s="69"/>
      <c r="H323" s="69"/>
      <c r="I323" s="40"/>
      <c r="J323" s="40"/>
      <c r="K323" s="40"/>
      <c r="L323" s="40"/>
      <c r="Q323" s="49"/>
      <c r="R323" s="92"/>
      <c r="S323" s="92"/>
      <c r="T323" s="92"/>
      <c r="U323" s="59"/>
    </row>
    <row r="324" spans="5:21" s="1" customFormat="1">
      <c r="E324" s="79"/>
      <c r="F324" s="79"/>
      <c r="G324" s="69"/>
      <c r="H324" s="69"/>
      <c r="I324" s="40"/>
      <c r="J324" s="40"/>
      <c r="K324" s="40"/>
      <c r="L324" s="40"/>
      <c r="Q324" s="49"/>
      <c r="R324" s="92"/>
      <c r="S324" s="92"/>
      <c r="T324" s="92"/>
      <c r="U324" s="59"/>
    </row>
    <row r="325" spans="5:21" s="1" customFormat="1">
      <c r="E325" s="79"/>
      <c r="F325" s="79"/>
      <c r="G325" s="69"/>
      <c r="H325" s="69"/>
      <c r="I325" s="40"/>
      <c r="J325" s="40"/>
      <c r="K325" s="40"/>
      <c r="L325" s="40"/>
      <c r="Q325" s="49"/>
      <c r="R325" s="92"/>
      <c r="S325" s="92"/>
      <c r="T325" s="92"/>
      <c r="U325" s="59"/>
    </row>
    <row r="326" spans="5:21" s="1" customFormat="1">
      <c r="E326" s="79"/>
      <c r="F326" s="79"/>
      <c r="G326" s="69"/>
      <c r="H326" s="69"/>
      <c r="I326" s="40"/>
      <c r="J326" s="40"/>
      <c r="K326" s="40"/>
      <c r="L326" s="40"/>
      <c r="Q326" s="49"/>
      <c r="R326" s="92"/>
      <c r="S326" s="92"/>
      <c r="T326" s="92"/>
      <c r="U326" s="59"/>
    </row>
    <row r="327" spans="5:21" s="1" customFormat="1">
      <c r="E327" s="79"/>
      <c r="F327" s="79"/>
      <c r="G327" s="69"/>
      <c r="H327" s="69"/>
      <c r="I327" s="40"/>
      <c r="J327" s="40"/>
      <c r="K327" s="40"/>
      <c r="L327" s="40"/>
      <c r="Q327" s="49"/>
      <c r="R327" s="92"/>
      <c r="S327" s="92"/>
      <c r="T327" s="92"/>
      <c r="U327" s="59"/>
    </row>
    <row r="328" spans="5:21" s="1" customFormat="1">
      <c r="E328" s="79"/>
      <c r="F328" s="79"/>
      <c r="G328" s="69"/>
      <c r="H328" s="69"/>
      <c r="I328" s="40"/>
      <c r="J328" s="40"/>
      <c r="K328" s="40"/>
      <c r="L328" s="40"/>
      <c r="Q328" s="49"/>
      <c r="R328" s="92"/>
      <c r="S328" s="92"/>
      <c r="T328" s="92"/>
      <c r="U328" s="59"/>
    </row>
    <row r="329" spans="5:21" s="1" customFormat="1">
      <c r="E329" s="79"/>
      <c r="F329" s="79"/>
      <c r="G329" s="69"/>
      <c r="H329" s="69"/>
      <c r="I329" s="40"/>
      <c r="J329" s="40"/>
      <c r="K329" s="40"/>
      <c r="L329" s="40"/>
      <c r="Q329" s="49"/>
      <c r="R329" s="92"/>
      <c r="S329" s="92"/>
      <c r="T329" s="92"/>
      <c r="U329" s="59"/>
    </row>
    <row r="330" spans="5:21" s="1" customFormat="1">
      <c r="E330" s="79"/>
      <c r="F330" s="79"/>
      <c r="G330" s="69"/>
      <c r="H330" s="69"/>
      <c r="I330" s="40"/>
      <c r="J330" s="40"/>
      <c r="K330" s="40"/>
      <c r="L330" s="40"/>
      <c r="Q330" s="49"/>
      <c r="R330" s="92"/>
      <c r="S330" s="92"/>
      <c r="T330" s="92"/>
      <c r="U330" s="59"/>
    </row>
    <row r="331" spans="5:21" s="1" customFormat="1">
      <c r="E331" s="79"/>
      <c r="F331" s="79"/>
      <c r="G331" s="69"/>
      <c r="H331" s="69"/>
      <c r="I331" s="40"/>
      <c r="J331" s="40"/>
      <c r="K331" s="40"/>
      <c r="L331" s="40"/>
      <c r="Q331" s="49"/>
      <c r="R331" s="92"/>
      <c r="S331" s="92"/>
      <c r="T331" s="92"/>
      <c r="U331" s="59"/>
    </row>
    <row r="332" spans="5:21" s="1" customFormat="1">
      <c r="E332" s="79"/>
      <c r="F332" s="79"/>
      <c r="G332" s="69"/>
      <c r="H332" s="69"/>
      <c r="I332" s="40"/>
      <c r="J332" s="40"/>
      <c r="K332" s="40"/>
      <c r="L332" s="40"/>
      <c r="Q332" s="49"/>
      <c r="R332" s="92"/>
      <c r="S332" s="92"/>
      <c r="T332" s="92"/>
      <c r="U332" s="59"/>
    </row>
    <row r="333" spans="5:21" s="1" customFormat="1">
      <c r="E333" s="79"/>
      <c r="F333" s="79"/>
      <c r="G333" s="69"/>
      <c r="H333" s="69"/>
      <c r="I333" s="40"/>
      <c r="J333" s="40"/>
      <c r="K333" s="40"/>
      <c r="L333" s="40"/>
      <c r="Q333" s="49"/>
      <c r="R333" s="92"/>
      <c r="S333" s="92"/>
      <c r="T333" s="92"/>
      <c r="U333" s="59"/>
    </row>
    <row r="334" spans="5:21" s="1" customFormat="1">
      <c r="E334" s="79"/>
      <c r="F334" s="79"/>
      <c r="G334" s="69"/>
      <c r="H334" s="69"/>
      <c r="I334" s="40"/>
      <c r="J334" s="40"/>
      <c r="K334" s="40"/>
      <c r="L334" s="40"/>
      <c r="Q334" s="49"/>
      <c r="R334" s="92"/>
      <c r="S334" s="92"/>
      <c r="T334" s="92"/>
      <c r="U334" s="59"/>
    </row>
    <row r="335" spans="5:21" s="1" customFormat="1">
      <c r="E335" s="79"/>
      <c r="F335" s="79"/>
      <c r="G335" s="69"/>
      <c r="H335" s="69"/>
      <c r="I335" s="40"/>
      <c r="J335" s="40"/>
      <c r="K335" s="40"/>
      <c r="L335" s="40"/>
      <c r="Q335" s="49"/>
      <c r="R335" s="92"/>
      <c r="S335" s="92"/>
      <c r="T335" s="92"/>
      <c r="U335" s="59"/>
    </row>
    <row r="336" spans="5:21" s="1" customFormat="1">
      <c r="E336" s="79"/>
      <c r="F336" s="79"/>
      <c r="G336" s="69"/>
      <c r="H336" s="69"/>
      <c r="I336" s="40"/>
      <c r="J336" s="40"/>
      <c r="K336" s="40"/>
      <c r="L336" s="40"/>
      <c r="Q336" s="49"/>
      <c r="R336" s="92"/>
      <c r="S336" s="92"/>
      <c r="T336" s="92"/>
      <c r="U336" s="59"/>
    </row>
    <row r="337" spans="5:21" s="1" customFormat="1">
      <c r="E337" s="79"/>
      <c r="F337" s="79"/>
      <c r="G337" s="69"/>
      <c r="H337" s="69"/>
      <c r="I337" s="40"/>
      <c r="J337" s="40"/>
      <c r="K337" s="40"/>
      <c r="L337" s="40"/>
      <c r="Q337" s="49"/>
      <c r="R337" s="92"/>
      <c r="S337" s="92"/>
      <c r="T337" s="92"/>
      <c r="U337" s="59"/>
    </row>
    <row r="338" spans="5:21" s="1" customFormat="1">
      <c r="E338" s="79"/>
      <c r="F338" s="79"/>
      <c r="G338" s="69"/>
      <c r="H338" s="69"/>
      <c r="I338" s="40"/>
      <c r="J338" s="40"/>
      <c r="K338" s="40"/>
      <c r="L338" s="40"/>
      <c r="Q338" s="49"/>
      <c r="R338" s="92"/>
      <c r="S338" s="92"/>
      <c r="T338" s="92"/>
      <c r="U338" s="59"/>
    </row>
    <row r="339" spans="5:21" s="1" customFormat="1">
      <c r="E339" s="79"/>
      <c r="F339" s="79"/>
      <c r="G339" s="69"/>
      <c r="H339" s="69"/>
      <c r="I339" s="40"/>
      <c r="J339" s="40"/>
      <c r="K339" s="40"/>
      <c r="L339" s="40"/>
      <c r="Q339" s="49"/>
      <c r="R339" s="92"/>
      <c r="S339" s="92"/>
      <c r="T339" s="92"/>
      <c r="U339" s="59"/>
    </row>
    <row r="340" spans="5:21" s="1" customFormat="1">
      <c r="E340" s="79"/>
      <c r="F340" s="79"/>
      <c r="G340" s="69"/>
      <c r="H340" s="69"/>
      <c r="I340" s="40"/>
      <c r="J340" s="40"/>
      <c r="K340" s="40"/>
      <c r="L340" s="40"/>
      <c r="Q340" s="49"/>
      <c r="R340" s="92"/>
      <c r="S340" s="92"/>
      <c r="T340" s="92"/>
      <c r="U340" s="59"/>
    </row>
    <row r="341" spans="5:21" s="1" customFormat="1">
      <c r="E341" s="79"/>
      <c r="F341" s="79"/>
      <c r="G341" s="69"/>
      <c r="H341" s="69"/>
      <c r="I341" s="40"/>
      <c r="J341" s="40"/>
      <c r="K341" s="40"/>
      <c r="L341" s="40"/>
      <c r="Q341" s="49"/>
      <c r="R341" s="92"/>
      <c r="S341" s="92"/>
      <c r="T341" s="92"/>
      <c r="U341" s="59"/>
    </row>
    <row r="342" spans="5:21" s="1" customFormat="1">
      <c r="E342" s="79"/>
      <c r="F342" s="79"/>
      <c r="G342" s="69"/>
      <c r="H342" s="69"/>
      <c r="I342" s="40"/>
      <c r="J342" s="40"/>
      <c r="K342" s="40"/>
      <c r="L342" s="40"/>
      <c r="Q342" s="49"/>
      <c r="R342" s="92"/>
      <c r="S342" s="92"/>
      <c r="T342" s="92"/>
      <c r="U342" s="59"/>
    </row>
    <row r="343" spans="5:21" s="1" customFormat="1">
      <c r="E343" s="79"/>
      <c r="F343" s="79"/>
      <c r="G343" s="69"/>
      <c r="H343" s="69"/>
      <c r="I343" s="40"/>
      <c r="J343" s="40"/>
      <c r="K343" s="40"/>
      <c r="L343" s="40"/>
      <c r="Q343" s="49"/>
      <c r="R343" s="92"/>
      <c r="S343" s="92"/>
      <c r="T343" s="92"/>
      <c r="U343" s="59"/>
    </row>
    <row r="344" spans="5:21" s="1" customFormat="1">
      <c r="E344" s="79"/>
      <c r="F344" s="79"/>
      <c r="G344" s="69"/>
      <c r="H344" s="69"/>
      <c r="I344" s="40"/>
      <c r="J344" s="40"/>
      <c r="K344" s="40"/>
      <c r="L344" s="40"/>
      <c r="Q344" s="49"/>
      <c r="R344" s="92"/>
      <c r="S344" s="92"/>
      <c r="T344" s="92"/>
      <c r="U344" s="59"/>
    </row>
    <row r="345" spans="5:21" s="1" customFormat="1">
      <c r="E345" s="79"/>
      <c r="F345" s="79"/>
      <c r="G345" s="69"/>
      <c r="H345" s="69"/>
      <c r="I345" s="40"/>
      <c r="J345" s="40"/>
      <c r="K345" s="40"/>
      <c r="L345" s="40"/>
      <c r="Q345" s="49"/>
      <c r="R345" s="92"/>
      <c r="S345" s="92"/>
      <c r="T345" s="92"/>
      <c r="U345" s="59"/>
    </row>
    <row r="346" spans="5:21" s="1" customFormat="1">
      <c r="E346" s="79"/>
      <c r="F346" s="79"/>
      <c r="G346" s="69"/>
      <c r="H346" s="69"/>
      <c r="I346" s="40"/>
      <c r="J346" s="40"/>
      <c r="K346" s="40"/>
      <c r="L346" s="40"/>
      <c r="Q346" s="49"/>
      <c r="R346" s="92"/>
      <c r="S346" s="92"/>
      <c r="T346" s="92"/>
      <c r="U346" s="59"/>
    </row>
    <row r="347" spans="5:21" s="1" customFormat="1">
      <c r="E347" s="79"/>
      <c r="F347" s="79"/>
      <c r="G347" s="69"/>
      <c r="H347" s="69"/>
      <c r="I347" s="40"/>
      <c r="J347" s="40"/>
      <c r="K347" s="40"/>
      <c r="L347" s="40"/>
      <c r="Q347" s="49"/>
      <c r="R347" s="92"/>
      <c r="S347" s="92"/>
      <c r="T347" s="92"/>
      <c r="U347" s="59"/>
    </row>
    <row r="348" spans="5:21" s="1" customFormat="1">
      <c r="E348" s="79"/>
      <c r="F348" s="79"/>
      <c r="G348" s="69"/>
      <c r="H348" s="69"/>
      <c r="I348" s="40"/>
      <c r="J348" s="40"/>
      <c r="K348" s="40"/>
      <c r="L348" s="40"/>
      <c r="Q348" s="49"/>
      <c r="R348" s="92"/>
      <c r="S348" s="92"/>
      <c r="T348" s="92"/>
      <c r="U348" s="59"/>
    </row>
    <row r="349" spans="5:21" s="1" customFormat="1">
      <c r="E349" s="79"/>
      <c r="F349" s="79"/>
      <c r="G349" s="69"/>
      <c r="H349" s="69"/>
      <c r="I349" s="40"/>
      <c r="J349" s="40"/>
      <c r="K349" s="40"/>
      <c r="L349" s="40"/>
      <c r="Q349" s="49"/>
      <c r="R349" s="92"/>
      <c r="S349" s="92"/>
      <c r="T349" s="92"/>
      <c r="U349" s="59"/>
    </row>
    <row r="350" spans="5:21" s="1" customFormat="1">
      <c r="E350" s="79"/>
      <c r="F350" s="79"/>
      <c r="G350" s="69"/>
      <c r="H350" s="69"/>
      <c r="I350" s="40"/>
      <c r="J350" s="40"/>
      <c r="K350" s="40"/>
      <c r="L350" s="40"/>
      <c r="Q350" s="49"/>
      <c r="R350" s="92"/>
      <c r="S350" s="92"/>
      <c r="T350" s="92"/>
      <c r="U350" s="59"/>
    </row>
    <row r="351" spans="5:21" s="1" customFormat="1">
      <c r="E351" s="79"/>
      <c r="F351" s="79"/>
      <c r="G351" s="69"/>
      <c r="H351" s="69"/>
      <c r="I351" s="40"/>
      <c r="J351" s="40"/>
      <c r="K351" s="40"/>
      <c r="L351" s="40"/>
      <c r="Q351" s="49"/>
      <c r="R351" s="92"/>
      <c r="S351" s="92"/>
      <c r="T351" s="92"/>
      <c r="U351" s="59"/>
    </row>
    <row r="352" spans="5:21" s="1" customFormat="1">
      <c r="E352" s="79"/>
      <c r="F352" s="79"/>
      <c r="G352" s="69"/>
      <c r="H352" s="69"/>
      <c r="I352" s="40"/>
      <c r="J352" s="40"/>
      <c r="K352" s="40"/>
      <c r="L352" s="40"/>
      <c r="Q352" s="49"/>
      <c r="R352" s="92"/>
      <c r="S352" s="92"/>
      <c r="T352" s="92"/>
      <c r="U352" s="59"/>
    </row>
    <row r="353" spans="5:21" s="1" customFormat="1">
      <c r="E353" s="79"/>
      <c r="F353" s="79"/>
      <c r="G353" s="69"/>
      <c r="H353" s="69"/>
      <c r="I353" s="40"/>
      <c r="J353" s="40"/>
      <c r="K353" s="40"/>
      <c r="L353" s="40"/>
      <c r="Q353" s="49"/>
      <c r="R353" s="92"/>
      <c r="S353" s="92"/>
      <c r="T353" s="92"/>
      <c r="U353" s="59"/>
    </row>
    <row r="354" spans="5:21" s="1" customFormat="1">
      <c r="E354" s="79"/>
      <c r="F354" s="79"/>
      <c r="G354" s="69"/>
      <c r="H354" s="69"/>
      <c r="I354" s="40"/>
      <c r="J354" s="40"/>
      <c r="K354" s="40"/>
      <c r="L354" s="40"/>
      <c r="Q354" s="49"/>
      <c r="R354" s="92"/>
      <c r="S354" s="92"/>
      <c r="T354" s="92"/>
      <c r="U354" s="59"/>
    </row>
    <row r="355" spans="5:21" s="1" customFormat="1">
      <c r="E355" s="79"/>
      <c r="F355" s="79"/>
      <c r="G355" s="69"/>
      <c r="H355" s="69"/>
      <c r="I355" s="40"/>
      <c r="J355" s="40"/>
      <c r="K355" s="40"/>
      <c r="L355" s="40"/>
      <c r="Q355" s="49"/>
      <c r="R355" s="92"/>
      <c r="S355" s="92"/>
      <c r="T355" s="92"/>
      <c r="U355" s="59"/>
    </row>
    <row r="356" spans="5:21" s="1" customFormat="1">
      <c r="E356" s="79"/>
      <c r="F356" s="79"/>
      <c r="G356" s="69"/>
      <c r="H356" s="69"/>
      <c r="I356" s="40"/>
      <c r="J356" s="40"/>
      <c r="K356" s="40"/>
      <c r="L356" s="40"/>
      <c r="Q356" s="49"/>
      <c r="R356" s="92"/>
      <c r="S356" s="92"/>
      <c r="T356" s="92"/>
      <c r="U356" s="59"/>
    </row>
    <row r="357" spans="5:21" s="1" customFormat="1">
      <c r="E357" s="79"/>
      <c r="F357" s="79"/>
      <c r="G357" s="69"/>
      <c r="H357" s="69"/>
      <c r="I357" s="40"/>
      <c r="J357" s="40"/>
      <c r="K357" s="40"/>
      <c r="L357" s="40"/>
      <c r="Q357" s="49"/>
      <c r="R357" s="92"/>
      <c r="S357" s="92"/>
      <c r="T357" s="92"/>
      <c r="U357" s="59"/>
    </row>
    <row r="358" spans="5:21" s="1" customFormat="1">
      <c r="E358" s="79"/>
      <c r="F358" s="79"/>
      <c r="G358" s="69"/>
      <c r="H358" s="69"/>
      <c r="I358" s="40"/>
      <c r="J358" s="40"/>
      <c r="K358" s="40"/>
      <c r="L358" s="40"/>
      <c r="Q358" s="49"/>
      <c r="R358" s="92"/>
      <c r="S358" s="92"/>
      <c r="T358" s="92"/>
      <c r="U358" s="59"/>
    </row>
    <row r="359" spans="5:21" s="1" customFormat="1">
      <c r="E359" s="79"/>
      <c r="F359" s="79"/>
      <c r="G359" s="69"/>
      <c r="H359" s="69"/>
      <c r="I359" s="40"/>
      <c r="J359" s="40"/>
      <c r="K359" s="40"/>
      <c r="L359" s="40"/>
      <c r="Q359" s="49"/>
      <c r="R359" s="92"/>
      <c r="S359" s="92"/>
      <c r="T359" s="92"/>
      <c r="U359" s="59"/>
    </row>
    <row r="360" spans="5:21" s="1" customFormat="1">
      <c r="E360" s="79"/>
      <c r="F360" s="79"/>
      <c r="G360" s="69"/>
      <c r="H360" s="69"/>
      <c r="I360" s="40"/>
      <c r="J360" s="40"/>
      <c r="K360" s="40"/>
      <c r="L360" s="40"/>
      <c r="Q360" s="49"/>
      <c r="R360" s="92"/>
      <c r="S360" s="92"/>
      <c r="T360" s="92"/>
      <c r="U360" s="59"/>
    </row>
    <row r="361" spans="5:21" s="1" customFormat="1">
      <c r="E361" s="79"/>
      <c r="F361" s="79"/>
      <c r="G361" s="69"/>
      <c r="H361" s="69"/>
      <c r="I361" s="40"/>
      <c r="J361" s="40"/>
      <c r="K361" s="40"/>
      <c r="L361" s="40"/>
      <c r="Q361" s="49"/>
      <c r="R361" s="92"/>
      <c r="S361" s="92"/>
      <c r="T361" s="92"/>
      <c r="U361" s="59"/>
    </row>
    <row r="362" spans="5:21" s="1" customFormat="1">
      <c r="E362" s="79"/>
      <c r="F362" s="79"/>
      <c r="G362" s="69"/>
      <c r="H362" s="69"/>
      <c r="I362" s="40"/>
      <c r="J362" s="40"/>
      <c r="K362" s="40"/>
      <c r="L362" s="40"/>
      <c r="Q362" s="49"/>
      <c r="R362" s="92"/>
      <c r="S362" s="92"/>
      <c r="T362" s="92"/>
      <c r="U362" s="59"/>
    </row>
    <row r="363" spans="5:21" s="1" customFormat="1">
      <c r="E363" s="79"/>
      <c r="F363" s="79"/>
      <c r="G363" s="69"/>
      <c r="H363" s="69"/>
      <c r="I363" s="40"/>
      <c r="J363" s="40"/>
      <c r="K363" s="40"/>
      <c r="L363" s="40"/>
      <c r="Q363" s="49"/>
      <c r="R363" s="92"/>
      <c r="S363" s="92"/>
      <c r="T363" s="92"/>
      <c r="U363" s="59"/>
    </row>
    <row r="364" spans="5:21" s="1" customFormat="1">
      <c r="E364" s="79"/>
      <c r="F364" s="79"/>
      <c r="G364" s="69"/>
      <c r="H364" s="69"/>
      <c r="I364" s="40"/>
      <c r="J364" s="40"/>
      <c r="K364" s="40"/>
      <c r="L364" s="40"/>
      <c r="Q364" s="49"/>
      <c r="R364" s="92"/>
      <c r="S364" s="92"/>
      <c r="T364" s="92"/>
      <c r="U364" s="59"/>
    </row>
    <row r="365" spans="5:21" s="1" customFormat="1">
      <c r="E365" s="79"/>
      <c r="F365" s="79"/>
      <c r="G365" s="69"/>
      <c r="H365" s="69"/>
      <c r="I365" s="40"/>
      <c r="J365" s="40"/>
      <c r="K365" s="40"/>
      <c r="L365" s="40"/>
      <c r="Q365" s="49"/>
      <c r="R365" s="92"/>
      <c r="S365" s="92"/>
      <c r="T365" s="92"/>
      <c r="U365" s="59"/>
    </row>
    <row r="366" spans="5:21" s="1" customFormat="1">
      <c r="E366" s="79"/>
      <c r="F366" s="79"/>
      <c r="G366" s="69"/>
      <c r="H366" s="69"/>
      <c r="I366" s="40"/>
      <c r="J366" s="40"/>
      <c r="K366" s="40"/>
      <c r="L366" s="40"/>
      <c r="Q366" s="49"/>
      <c r="R366" s="92"/>
      <c r="S366" s="92"/>
      <c r="T366" s="92"/>
      <c r="U366" s="59"/>
    </row>
    <row r="367" spans="5:21" s="1" customFormat="1">
      <c r="E367" s="79"/>
      <c r="F367" s="79"/>
      <c r="G367" s="69"/>
      <c r="H367" s="69"/>
      <c r="I367" s="40"/>
      <c r="J367" s="40"/>
      <c r="K367" s="40"/>
      <c r="L367" s="40"/>
      <c r="Q367" s="49"/>
      <c r="R367" s="92"/>
      <c r="S367" s="92"/>
      <c r="T367" s="92"/>
      <c r="U367" s="59"/>
    </row>
    <row r="368" spans="5:21" s="1" customFormat="1">
      <c r="E368" s="79"/>
      <c r="F368" s="79"/>
      <c r="G368" s="69"/>
      <c r="H368" s="69"/>
      <c r="I368" s="40"/>
      <c r="J368" s="40"/>
      <c r="K368" s="40"/>
      <c r="L368" s="40"/>
      <c r="Q368" s="49"/>
      <c r="R368" s="92"/>
      <c r="S368" s="92"/>
      <c r="T368" s="92"/>
      <c r="U368" s="59"/>
    </row>
    <row r="369" spans="5:21" s="1" customFormat="1">
      <c r="E369" s="79"/>
      <c r="F369" s="79"/>
      <c r="G369" s="69"/>
      <c r="H369" s="69"/>
      <c r="I369" s="40"/>
      <c r="J369" s="40"/>
      <c r="K369" s="40"/>
      <c r="L369" s="40"/>
      <c r="Q369" s="49"/>
      <c r="R369" s="92"/>
      <c r="S369" s="92"/>
      <c r="T369" s="92"/>
      <c r="U369" s="59"/>
    </row>
    <row r="370" spans="5:21" s="1" customFormat="1">
      <c r="E370" s="79"/>
      <c r="F370" s="79"/>
      <c r="G370" s="69"/>
      <c r="H370" s="69"/>
      <c r="I370" s="40"/>
      <c r="J370" s="40"/>
      <c r="K370" s="40"/>
      <c r="L370" s="40"/>
      <c r="Q370" s="49"/>
      <c r="R370" s="92"/>
      <c r="S370" s="92"/>
      <c r="T370" s="92"/>
      <c r="U370" s="59"/>
    </row>
    <row r="371" spans="5:21" s="1" customFormat="1">
      <c r="E371" s="79"/>
      <c r="F371" s="79"/>
      <c r="G371" s="69"/>
      <c r="H371" s="69"/>
      <c r="I371" s="40"/>
      <c r="J371" s="40"/>
      <c r="K371" s="40"/>
      <c r="L371" s="40"/>
      <c r="Q371" s="49"/>
      <c r="R371" s="92"/>
      <c r="S371" s="92"/>
      <c r="T371" s="92"/>
      <c r="U371" s="59"/>
    </row>
    <row r="372" spans="5:21" s="1" customFormat="1">
      <c r="E372" s="79"/>
      <c r="F372" s="79"/>
      <c r="G372" s="69"/>
      <c r="H372" s="69"/>
      <c r="I372" s="40"/>
      <c r="J372" s="40"/>
      <c r="K372" s="40"/>
      <c r="L372" s="40"/>
      <c r="Q372" s="49"/>
      <c r="R372" s="92"/>
      <c r="S372" s="92"/>
      <c r="T372" s="92"/>
      <c r="U372" s="59"/>
    </row>
    <row r="373" spans="5:21" s="1" customFormat="1">
      <c r="E373" s="79"/>
      <c r="F373" s="79"/>
      <c r="G373" s="69"/>
      <c r="H373" s="69"/>
      <c r="I373" s="40"/>
      <c r="J373" s="40"/>
      <c r="K373" s="40"/>
      <c r="L373" s="40"/>
      <c r="Q373" s="49"/>
      <c r="R373" s="92"/>
      <c r="S373" s="92"/>
      <c r="T373" s="92"/>
      <c r="U373" s="59"/>
    </row>
    <row r="374" spans="5:21" s="1" customFormat="1">
      <c r="E374" s="79"/>
      <c r="F374" s="79"/>
      <c r="G374" s="69"/>
      <c r="H374" s="69"/>
      <c r="I374" s="40"/>
      <c r="J374" s="40"/>
      <c r="K374" s="40"/>
      <c r="L374" s="40"/>
      <c r="Q374" s="49"/>
      <c r="R374" s="92"/>
      <c r="S374" s="92"/>
      <c r="T374" s="92"/>
      <c r="U374" s="59"/>
    </row>
    <row r="375" spans="5:21" s="1" customFormat="1">
      <c r="E375" s="79"/>
      <c r="F375" s="79"/>
      <c r="G375" s="69"/>
      <c r="H375" s="69"/>
      <c r="I375" s="40"/>
      <c r="J375" s="40"/>
      <c r="K375" s="40"/>
      <c r="L375" s="40"/>
      <c r="Q375" s="49"/>
      <c r="R375" s="92"/>
      <c r="S375" s="92"/>
      <c r="T375" s="92"/>
      <c r="U375" s="59"/>
    </row>
    <row r="376" spans="5:21" s="1" customFormat="1">
      <c r="E376" s="79"/>
      <c r="F376" s="79"/>
      <c r="G376" s="69"/>
      <c r="H376" s="69"/>
      <c r="I376" s="40"/>
      <c r="J376" s="40"/>
      <c r="K376" s="40"/>
      <c r="L376" s="40"/>
      <c r="Q376" s="49"/>
      <c r="R376" s="92"/>
      <c r="S376" s="92"/>
      <c r="T376" s="92"/>
      <c r="U376" s="59"/>
    </row>
    <row r="377" spans="5:21" s="1" customFormat="1">
      <c r="E377" s="79"/>
      <c r="F377" s="79"/>
      <c r="G377" s="69"/>
      <c r="H377" s="69"/>
      <c r="I377" s="40"/>
      <c r="J377" s="40"/>
      <c r="K377" s="40"/>
      <c r="L377" s="40"/>
      <c r="Q377" s="49"/>
      <c r="R377" s="92"/>
      <c r="S377" s="92"/>
      <c r="T377" s="92"/>
      <c r="U377" s="59"/>
    </row>
    <row r="378" spans="5:21" s="1" customFormat="1">
      <c r="E378" s="79"/>
      <c r="F378" s="79"/>
      <c r="G378" s="69"/>
      <c r="H378" s="69"/>
      <c r="I378" s="40"/>
      <c r="J378" s="40"/>
      <c r="K378" s="40"/>
      <c r="L378" s="40"/>
      <c r="Q378" s="49"/>
      <c r="R378" s="92"/>
      <c r="S378" s="92"/>
      <c r="T378" s="92"/>
      <c r="U378" s="59"/>
    </row>
    <row r="379" spans="5:21" s="1" customFormat="1">
      <c r="E379" s="79"/>
      <c r="F379" s="79"/>
      <c r="G379" s="69"/>
      <c r="H379" s="69"/>
      <c r="I379" s="40"/>
      <c r="J379" s="40"/>
      <c r="K379" s="40"/>
      <c r="L379" s="40"/>
      <c r="Q379" s="49"/>
      <c r="R379" s="92"/>
      <c r="S379" s="92"/>
      <c r="T379" s="92"/>
      <c r="U379" s="59"/>
    </row>
    <row r="380" spans="5:21" s="1" customFormat="1">
      <c r="E380" s="79"/>
      <c r="F380" s="79"/>
      <c r="G380" s="69"/>
      <c r="H380" s="69"/>
      <c r="I380" s="40"/>
      <c r="J380" s="40"/>
      <c r="K380" s="40"/>
      <c r="L380" s="40"/>
      <c r="Q380" s="49"/>
      <c r="R380" s="92"/>
      <c r="S380" s="92"/>
      <c r="T380" s="92"/>
      <c r="U380" s="59"/>
    </row>
    <row r="381" spans="5:21" s="1" customFormat="1">
      <c r="E381" s="79"/>
      <c r="F381" s="79"/>
      <c r="G381" s="69"/>
      <c r="H381" s="69"/>
      <c r="I381" s="40"/>
      <c r="J381" s="40"/>
      <c r="K381" s="40"/>
      <c r="L381" s="40"/>
      <c r="Q381" s="49"/>
      <c r="R381" s="92"/>
      <c r="S381" s="92"/>
      <c r="T381" s="92"/>
      <c r="U381" s="59"/>
    </row>
    <row r="382" spans="5:21" s="1" customFormat="1">
      <c r="E382" s="79"/>
      <c r="F382" s="79"/>
      <c r="G382" s="69"/>
      <c r="H382" s="69"/>
      <c r="I382" s="40"/>
      <c r="J382" s="40"/>
      <c r="K382" s="40"/>
      <c r="L382" s="40"/>
      <c r="Q382" s="49"/>
      <c r="R382" s="92"/>
      <c r="S382" s="92"/>
      <c r="T382" s="92"/>
      <c r="U382" s="59"/>
    </row>
    <row r="383" spans="5:21" s="1" customFormat="1">
      <c r="E383" s="79"/>
      <c r="F383" s="79"/>
      <c r="G383" s="69"/>
      <c r="H383" s="69"/>
      <c r="I383" s="40"/>
      <c r="J383" s="40"/>
      <c r="K383" s="40"/>
      <c r="L383" s="40"/>
      <c r="Q383" s="49"/>
      <c r="R383" s="92"/>
      <c r="S383" s="92"/>
      <c r="T383" s="92"/>
      <c r="U383" s="59"/>
    </row>
    <row r="384" spans="5:21" s="1" customFormat="1">
      <c r="E384" s="79"/>
      <c r="F384" s="79"/>
      <c r="G384" s="69"/>
      <c r="H384" s="69"/>
      <c r="I384" s="40"/>
      <c r="J384" s="40"/>
      <c r="K384" s="40"/>
      <c r="L384" s="40"/>
      <c r="Q384" s="49"/>
      <c r="R384" s="92"/>
      <c r="S384" s="92"/>
      <c r="T384" s="92"/>
      <c r="U384" s="59"/>
    </row>
    <row r="385" spans="5:21" s="1" customFormat="1">
      <c r="E385" s="79"/>
      <c r="F385" s="79"/>
      <c r="G385" s="69"/>
      <c r="H385" s="69"/>
      <c r="I385" s="40"/>
      <c r="J385" s="40"/>
      <c r="K385" s="40"/>
      <c r="L385" s="40"/>
      <c r="Q385" s="49"/>
      <c r="R385" s="92"/>
      <c r="S385" s="92"/>
      <c r="T385" s="92"/>
      <c r="U385" s="59"/>
    </row>
    <row r="386" spans="5:21" s="1" customFormat="1">
      <c r="E386" s="79"/>
      <c r="F386" s="79"/>
      <c r="G386" s="69"/>
      <c r="H386" s="69"/>
      <c r="I386" s="40"/>
      <c r="J386" s="40"/>
      <c r="K386" s="40"/>
      <c r="L386" s="40"/>
      <c r="Q386" s="49"/>
      <c r="R386" s="92"/>
      <c r="S386" s="92"/>
      <c r="T386" s="92"/>
      <c r="U386" s="59"/>
    </row>
    <row r="387" spans="5:21" s="1" customFormat="1">
      <c r="E387" s="79"/>
      <c r="F387" s="79"/>
      <c r="G387" s="69"/>
      <c r="H387" s="69"/>
      <c r="I387" s="40"/>
      <c r="J387" s="40"/>
      <c r="K387" s="40"/>
      <c r="L387" s="40"/>
      <c r="Q387" s="49"/>
      <c r="R387" s="92"/>
      <c r="S387" s="92"/>
      <c r="T387" s="92"/>
      <c r="U387" s="59"/>
    </row>
    <row r="388" spans="5:21" s="1" customFormat="1">
      <c r="E388" s="79"/>
      <c r="F388" s="79"/>
      <c r="G388" s="69"/>
      <c r="H388" s="69"/>
      <c r="I388" s="40"/>
      <c r="J388" s="40"/>
      <c r="K388" s="40"/>
      <c r="L388" s="40"/>
      <c r="Q388" s="49"/>
      <c r="R388" s="92"/>
      <c r="S388" s="92"/>
      <c r="T388" s="92"/>
      <c r="U388" s="59"/>
    </row>
    <row r="389" spans="5:21" s="1" customFormat="1">
      <c r="E389" s="79"/>
      <c r="F389" s="79"/>
      <c r="G389" s="69"/>
      <c r="H389" s="69"/>
      <c r="I389" s="40"/>
      <c r="J389" s="40"/>
      <c r="K389" s="40"/>
      <c r="L389" s="40"/>
      <c r="Q389" s="49"/>
      <c r="R389" s="92"/>
      <c r="S389" s="92"/>
      <c r="T389" s="92"/>
      <c r="U389" s="59"/>
    </row>
    <row r="390" spans="5:21" s="1" customFormat="1">
      <c r="E390" s="79"/>
      <c r="F390" s="79"/>
      <c r="G390" s="69"/>
      <c r="H390" s="69"/>
      <c r="I390" s="40"/>
      <c r="J390" s="40"/>
      <c r="K390" s="40"/>
      <c r="L390" s="40"/>
      <c r="Q390" s="49"/>
      <c r="R390" s="92"/>
      <c r="S390" s="92"/>
      <c r="T390" s="92"/>
      <c r="U390" s="59"/>
    </row>
    <row r="391" spans="5:21" s="1" customFormat="1">
      <c r="E391" s="79"/>
      <c r="F391" s="79"/>
      <c r="G391" s="69"/>
      <c r="H391" s="69"/>
      <c r="I391" s="40"/>
      <c r="J391" s="40"/>
      <c r="K391" s="40"/>
      <c r="L391" s="40"/>
      <c r="Q391" s="49"/>
      <c r="R391" s="92"/>
      <c r="S391" s="92"/>
      <c r="T391" s="92"/>
      <c r="U391" s="59"/>
    </row>
    <row r="392" spans="5:21" s="1" customFormat="1">
      <c r="E392" s="79"/>
      <c r="F392" s="79"/>
      <c r="G392" s="69"/>
      <c r="H392" s="69"/>
      <c r="I392" s="40"/>
      <c r="J392" s="40"/>
      <c r="K392" s="40"/>
      <c r="L392" s="40"/>
      <c r="Q392" s="49"/>
      <c r="R392" s="92"/>
      <c r="S392" s="92"/>
      <c r="T392" s="92"/>
      <c r="U392" s="59"/>
    </row>
    <row r="393" spans="5:21" s="1" customFormat="1">
      <c r="E393" s="79"/>
      <c r="F393" s="79"/>
      <c r="G393" s="69"/>
      <c r="H393" s="69"/>
      <c r="I393" s="40"/>
      <c r="J393" s="40"/>
      <c r="K393" s="40"/>
      <c r="L393" s="40"/>
      <c r="Q393" s="49"/>
      <c r="R393" s="92"/>
      <c r="S393" s="92"/>
      <c r="T393" s="92"/>
      <c r="U393" s="59"/>
    </row>
    <row r="394" spans="5:21" s="1" customFormat="1">
      <c r="E394" s="79"/>
      <c r="F394" s="79"/>
      <c r="G394" s="69"/>
      <c r="H394" s="69"/>
      <c r="I394" s="40"/>
      <c r="J394" s="40"/>
      <c r="K394" s="40"/>
      <c r="L394" s="40"/>
      <c r="Q394" s="49"/>
      <c r="R394" s="92"/>
      <c r="S394" s="92"/>
      <c r="T394" s="92"/>
      <c r="U394" s="59"/>
    </row>
    <row r="395" spans="5:21" s="1" customFormat="1">
      <c r="E395" s="79"/>
      <c r="F395" s="79"/>
      <c r="G395" s="69"/>
      <c r="H395" s="69"/>
      <c r="I395" s="40"/>
      <c r="J395" s="40"/>
      <c r="K395" s="40"/>
      <c r="L395" s="40"/>
      <c r="Q395" s="49"/>
      <c r="R395" s="92"/>
      <c r="S395" s="92"/>
      <c r="T395" s="92"/>
      <c r="U395" s="59"/>
    </row>
    <row r="396" spans="5:21" s="1" customFormat="1">
      <c r="E396" s="79"/>
      <c r="F396" s="79"/>
      <c r="G396" s="69"/>
      <c r="H396" s="69"/>
      <c r="I396" s="40"/>
      <c r="J396" s="40"/>
      <c r="K396" s="40"/>
      <c r="L396" s="40"/>
      <c r="Q396" s="49"/>
      <c r="R396" s="92"/>
      <c r="S396" s="92"/>
      <c r="T396" s="92"/>
      <c r="U396" s="59"/>
    </row>
    <row r="397" spans="5:21" s="1" customFormat="1">
      <c r="E397" s="79"/>
      <c r="F397" s="79"/>
      <c r="G397" s="69"/>
      <c r="H397" s="69"/>
      <c r="I397" s="40"/>
      <c r="J397" s="40"/>
      <c r="K397" s="40"/>
      <c r="L397" s="40"/>
      <c r="Q397" s="49"/>
      <c r="R397" s="92"/>
      <c r="S397" s="92"/>
      <c r="T397" s="92"/>
      <c r="U397" s="59"/>
    </row>
    <row r="398" spans="5:21" s="1" customFormat="1">
      <c r="E398" s="79"/>
      <c r="F398" s="79"/>
      <c r="G398" s="69"/>
      <c r="H398" s="69"/>
      <c r="I398" s="40"/>
      <c r="J398" s="40"/>
      <c r="K398" s="40"/>
      <c r="L398" s="40"/>
      <c r="Q398" s="49"/>
      <c r="R398" s="92"/>
      <c r="S398" s="92"/>
      <c r="T398" s="92"/>
      <c r="U398" s="59"/>
    </row>
    <row r="399" spans="5:21" s="1" customFormat="1">
      <c r="E399" s="79"/>
      <c r="F399" s="79"/>
      <c r="G399" s="69"/>
      <c r="H399" s="69"/>
      <c r="I399" s="40"/>
      <c r="J399" s="40"/>
      <c r="K399" s="40"/>
      <c r="L399" s="40"/>
      <c r="Q399" s="49"/>
      <c r="R399" s="92"/>
      <c r="S399" s="92"/>
      <c r="T399" s="92"/>
      <c r="U399" s="59"/>
    </row>
    <row r="400" spans="5:21" s="1" customFormat="1">
      <c r="E400" s="79"/>
      <c r="F400" s="79"/>
      <c r="G400" s="69"/>
      <c r="H400" s="69"/>
      <c r="I400" s="40"/>
      <c r="J400" s="40"/>
      <c r="K400" s="40"/>
      <c r="L400" s="40"/>
      <c r="Q400" s="49"/>
      <c r="R400" s="92"/>
      <c r="S400" s="92"/>
      <c r="T400" s="92"/>
      <c r="U400" s="59"/>
    </row>
    <row r="401" spans="5:21" s="1" customFormat="1">
      <c r="E401" s="79"/>
      <c r="F401" s="79"/>
      <c r="G401" s="69"/>
      <c r="H401" s="69"/>
      <c r="I401" s="40"/>
      <c r="J401" s="40"/>
      <c r="K401" s="40"/>
      <c r="L401" s="40"/>
      <c r="Q401" s="49"/>
      <c r="R401" s="92"/>
      <c r="S401" s="92"/>
      <c r="T401" s="92"/>
      <c r="U401" s="59"/>
    </row>
    <row r="402" spans="5:21" s="1" customFormat="1">
      <c r="E402" s="79"/>
      <c r="F402" s="79"/>
      <c r="G402" s="69"/>
      <c r="H402" s="69"/>
      <c r="I402" s="40"/>
      <c r="J402" s="40"/>
      <c r="K402" s="40"/>
      <c r="L402" s="40"/>
      <c r="Q402" s="49"/>
      <c r="R402" s="92"/>
      <c r="S402" s="92"/>
      <c r="T402" s="92"/>
      <c r="U402" s="59"/>
    </row>
    <row r="403" spans="5:21" s="1" customFormat="1">
      <c r="E403" s="79"/>
      <c r="F403" s="79"/>
      <c r="G403" s="69"/>
      <c r="H403" s="69"/>
      <c r="I403" s="40"/>
      <c r="J403" s="40"/>
      <c r="K403" s="40"/>
      <c r="L403" s="40"/>
      <c r="Q403" s="49"/>
      <c r="R403" s="92"/>
      <c r="S403" s="92"/>
      <c r="T403" s="92"/>
      <c r="U403" s="59"/>
    </row>
    <row r="404" spans="5:21" s="1" customFormat="1">
      <c r="E404" s="79"/>
      <c r="F404" s="79"/>
      <c r="G404" s="69"/>
      <c r="H404" s="69"/>
      <c r="I404" s="40"/>
      <c r="J404" s="40"/>
      <c r="K404" s="40"/>
      <c r="L404" s="40"/>
      <c r="Q404" s="49"/>
      <c r="R404" s="92"/>
      <c r="S404" s="92"/>
      <c r="T404" s="92"/>
      <c r="U404" s="59"/>
    </row>
    <row r="405" spans="5:21" s="1" customFormat="1">
      <c r="E405" s="79"/>
      <c r="F405" s="79"/>
      <c r="G405" s="69"/>
      <c r="H405" s="69"/>
      <c r="I405" s="40"/>
      <c r="J405" s="40"/>
      <c r="K405" s="40"/>
      <c r="L405" s="40"/>
      <c r="Q405" s="49"/>
      <c r="R405" s="92"/>
      <c r="S405" s="92"/>
      <c r="T405" s="92"/>
      <c r="U405" s="59"/>
    </row>
    <row r="406" spans="5:21" s="1" customFormat="1">
      <c r="E406" s="79"/>
      <c r="F406" s="79"/>
      <c r="G406" s="69"/>
      <c r="H406" s="69"/>
      <c r="I406" s="40"/>
      <c r="J406" s="40"/>
      <c r="K406" s="40"/>
      <c r="L406" s="40"/>
      <c r="Q406" s="49"/>
      <c r="R406" s="92"/>
      <c r="S406" s="92"/>
      <c r="T406" s="92"/>
      <c r="U406" s="59"/>
    </row>
    <row r="407" spans="5:21" s="1" customFormat="1">
      <c r="E407" s="79"/>
      <c r="F407" s="79"/>
      <c r="G407" s="69"/>
      <c r="H407" s="69"/>
      <c r="I407" s="40"/>
      <c r="J407" s="40"/>
      <c r="K407" s="40"/>
      <c r="L407" s="40"/>
      <c r="Q407" s="49"/>
      <c r="R407" s="92"/>
      <c r="S407" s="92"/>
      <c r="T407" s="92"/>
      <c r="U407" s="59"/>
    </row>
    <row r="408" spans="5:21" s="1" customFormat="1">
      <c r="E408" s="79"/>
      <c r="F408" s="79"/>
      <c r="G408" s="69"/>
      <c r="H408" s="69"/>
      <c r="I408" s="40"/>
      <c r="J408" s="40"/>
      <c r="K408" s="40"/>
      <c r="L408" s="40"/>
      <c r="Q408" s="49"/>
      <c r="R408" s="92"/>
      <c r="S408" s="92"/>
      <c r="T408" s="92"/>
      <c r="U408" s="59"/>
    </row>
    <row r="409" spans="5:21" s="1" customFormat="1">
      <c r="E409" s="79"/>
      <c r="F409" s="79"/>
      <c r="G409" s="69"/>
      <c r="H409" s="69"/>
      <c r="I409" s="40"/>
      <c r="J409" s="40"/>
      <c r="K409" s="40"/>
      <c r="L409" s="40"/>
      <c r="Q409" s="49"/>
      <c r="R409" s="92"/>
      <c r="S409" s="92"/>
      <c r="T409" s="92"/>
      <c r="U409" s="59"/>
    </row>
    <row r="410" spans="5:21" s="1" customFormat="1">
      <c r="E410" s="79"/>
      <c r="F410" s="79"/>
      <c r="G410" s="69"/>
      <c r="H410" s="69"/>
      <c r="I410" s="40"/>
      <c r="J410" s="40"/>
      <c r="K410" s="40"/>
      <c r="L410" s="40"/>
      <c r="Q410" s="49"/>
      <c r="R410" s="92"/>
      <c r="S410" s="92"/>
      <c r="T410" s="92"/>
      <c r="U410" s="59"/>
    </row>
    <row r="411" spans="5:21" s="1" customFormat="1">
      <c r="E411" s="79"/>
      <c r="F411" s="79"/>
      <c r="G411" s="69"/>
      <c r="H411" s="69"/>
      <c r="I411" s="40"/>
      <c r="J411" s="40"/>
      <c r="K411" s="40"/>
      <c r="L411" s="40"/>
      <c r="Q411" s="49"/>
      <c r="R411" s="92"/>
      <c r="S411" s="92"/>
      <c r="T411" s="92"/>
      <c r="U411" s="59"/>
    </row>
    <row r="412" spans="5:21" s="1" customFormat="1">
      <c r="E412" s="79"/>
      <c r="F412" s="79"/>
      <c r="G412" s="69"/>
      <c r="H412" s="69"/>
      <c r="I412" s="40"/>
      <c r="J412" s="40"/>
      <c r="K412" s="40"/>
      <c r="L412" s="40"/>
      <c r="Q412" s="49"/>
      <c r="R412" s="92"/>
      <c r="S412" s="92"/>
      <c r="T412" s="92"/>
      <c r="U412" s="59"/>
    </row>
    <row r="413" spans="5:21" s="1" customFormat="1">
      <c r="E413" s="79"/>
      <c r="F413" s="79"/>
      <c r="G413" s="69"/>
      <c r="H413" s="69"/>
      <c r="I413" s="40"/>
      <c r="J413" s="40"/>
      <c r="K413" s="40"/>
      <c r="L413" s="40"/>
      <c r="Q413" s="49"/>
      <c r="R413" s="92"/>
      <c r="S413" s="92"/>
      <c r="T413" s="92"/>
      <c r="U413" s="59"/>
    </row>
    <row r="414" spans="5:21" s="1" customFormat="1">
      <c r="E414" s="79"/>
      <c r="F414" s="79"/>
      <c r="G414" s="69"/>
      <c r="H414" s="69"/>
      <c r="I414" s="40"/>
      <c r="J414" s="40"/>
      <c r="K414" s="40"/>
      <c r="L414" s="40"/>
      <c r="Q414" s="49"/>
      <c r="R414" s="92"/>
      <c r="S414" s="92"/>
      <c r="T414" s="92"/>
      <c r="U414" s="59"/>
    </row>
    <row r="415" spans="5:21" s="1" customFormat="1">
      <c r="E415" s="79"/>
      <c r="F415" s="79"/>
      <c r="G415" s="69"/>
      <c r="H415" s="69"/>
      <c r="I415" s="40"/>
      <c r="J415" s="40"/>
      <c r="K415" s="40"/>
      <c r="L415" s="40"/>
      <c r="Q415" s="49"/>
      <c r="R415" s="92"/>
      <c r="S415" s="92"/>
      <c r="T415" s="92"/>
      <c r="U415" s="59"/>
    </row>
    <row r="416" spans="5:21" s="1" customFormat="1">
      <c r="E416" s="79"/>
      <c r="F416" s="79"/>
      <c r="G416" s="69"/>
      <c r="H416" s="69"/>
      <c r="I416" s="40"/>
      <c r="J416" s="40"/>
      <c r="K416" s="40"/>
      <c r="L416" s="40"/>
      <c r="Q416" s="49"/>
      <c r="R416" s="92"/>
      <c r="S416" s="92"/>
      <c r="T416" s="92"/>
      <c r="U416" s="59"/>
    </row>
    <row r="417" spans="5:21" s="1" customFormat="1">
      <c r="E417" s="79"/>
      <c r="F417" s="79"/>
      <c r="G417" s="69"/>
      <c r="H417" s="69"/>
      <c r="I417" s="40"/>
      <c r="J417" s="40"/>
      <c r="K417" s="40"/>
      <c r="L417" s="40"/>
      <c r="Q417" s="49"/>
      <c r="R417" s="92"/>
      <c r="S417" s="92"/>
      <c r="T417" s="92"/>
      <c r="U417" s="59"/>
    </row>
    <row r="418" spans="5:21" s="1" customFormat="1">
      <c r="E418" s="79"/>
      <c r="F418" s="79"/>
      <c r="G418" s="69"/>
      <c r="H418" s="69"/>
      <c r="I418" s="40"/>
      <c r="J418" s="40"/>
      <c r="K418" s="40"/>
      <c r="L418" s="40"/>
      <c r="Q418" s="49"/>
      <c r="R418" s="92"/>
      <c r="S418" s="92"/>
      <c r="T418" s="92"/>
      <c r="U418" s="59"/>
    </row>
    <row r="419" spans="5:21" s="1" customFormat="1">
      <c r="E419" s="79"/>
      <c r="F419" s="79"/>
      <c r="G419" s="69"/>
      <c r="H419" s="69"/>
      <c r="I419" s="40"/>
      <c r="J419" s="40"/>
      <c r="K419" s="40"/>
      <c r="L419" s="40"/>
      <c r="Q419" s="49"/>
      <c r="R419" s="92"/>
      <c r="S419" s="92"/>
      <c r="T419" s="92"/>
      <c r="U419" s="59"/>
    </row>
    <row r="420" spans="5:21" s="1" customFormat="1">
      <c r="E420" s="79"/>
      <c r="F420" s="79"/>
      <c r="G420" s="69"/>
      <c r="H420" s="69"/>
      <c r="I420" s="40"/>
      <c r="J420" s="40"/>
      <c r="K420" s="40"/>
      <c r="L420" s="40"/>
      <c r="Q420" s="49"/>
      <c r="R420" s="92"/>
      <c r="S420" s="92"/>
      <c r="T420" s="92"/>
      <c r="U420" s="59"/>
    </row>
    <row r="421" spans="5:21" s="1" customFormat="1">
      <c r="E421" s="79"/>
      <c r="F421" s="79"/>
      <c r="G421" s="69"/>
      <c r="H421" s="69"/>
      <c r="I421" s="40"/>
      <c r="J421" s="40"/>
      <c r="K421" s="40"/>
      <c r="L421" s="40"/>
      <c r="Q421" s="49"/>
      <c r="R421" s="92"/>
      <c r="S421" s="92"/>
      <c r="T421" s="92"/>
      <c r="U421" s="59"/>
    </row>
    <row r="422" spans="5:21" s="1" customFormat="1">
      <c r="E422" s="79"/>
      <c r="F422" s="79"/>
      <c r="G422" s="69"/>
      <c r="H422" s="69"/>
      <c r="I422" s="40"/>
      <c r="J422" s="40"/>
      <c r="K422" s="40"/>
      <c r="L422" s="40"/>
      <c r="Q422" s="49"/>
      <c r="R422" s="92"/>
      <c r="S422" s="92"/>
      <c r="T422" s="92"/>
      <c r="U422" s="59"/>
    </row>
    <row r="423" spans="5:21" s="1" customFormat="1">
      <c r="E423" s="79"/>
      <c r="F423" s="79"/>
      <c r="G423" s="69"/>
      <c r="H423" s="69"/>
      <c r="I423" s="40"/>
      <c r="J423" s="40"/>
      <c r="K423" s="40"/>
      <c r="L423" s="40"/>
      <c r="Q423" s="49"/>
      <c r="R423" s="92"/>
      <c r="S423" s="92"/>
      <c r="T423" s="92"/>
      <c r="U423" s="59"/>
    </row>
    <row r="424" spans="5:21" s="1" customFormat="1">
      <c r="E424" s="79"/>
      <c r="F424" s="79"/>
      <c r="G424" s="69"/>
      <c r="H424" s="69"/>
      <c r="I424" s="40"/>
      <c r="J424" s="40"/>
      <c r="K424" s="40"/>
      <c r="L424" s="40"/>
      <c r="Q424" s="49"/>
      <c r="R424" s="92"/>
      <c r="S424" s="92"/>
      <c r="T424" s="92"/>
      <c r="U424" s="59"/>
    </row>
    <row r="425" spans="5:21" s="1" customFormat="1">
      <c r="E425" s="79"/>
      <c r="F425" s="79"/>
      <c r="G425" s="69"/>
      <c r="H425" s="69"/>
      <c r="I425" s="40"/>
      <c r="J425" s="40"/>
      <c r="K425" s="40"/>
      <c r="L425" s="40"/>
      <c r="Q425" s="49"/>
      <c r="R425" s="92"/>
      <c r="S425" s="92"/>
      <c r="T425" s="92"/>
      <c r="U425" s="59"/>
    </row>
    <row r="426" spans="5:21" s="1" customFormat="1">
      <c r="E426" s="79"/>
      <c r="F426" s="79"/>
      <c r="G426" s="69"/>
      <c r="H426" s="69"/>
      <c r="I426" s="40"/>
      <c r="J426" s="40"/>
      <c r="K426" s="40"/>
      <c r="L426" s="40"/>
      <c r="Q426" s="49"/>
      <c r="R426" s="92"/>
      <c r="S426" s="92"/>
      <c r="T426" s="92"/>
      <c r="U426" s="59"/>
    </row>
    <row r="427" spans="5:21" s="1" customFormat="1">
      <c r="E427" s="79"/>
      <c r="F427" s="79"/>
      <c r="G427" s="69"/>
      <c r="H427" s="69"/>
      <c r="I427" s="40"/>
      <c r="J427" s="40"/>
      <c r="K427" s="40"/>
      <c r="L427" s="40"/>
      <c r="Q427" s="49"/>
      <c r="R427" s="92"/>
      <c r="S427" s="92"/>
      <c r="T427" s="92"/>
      <c r="U427" s="59"/>
    </row>
    <row r="428" spans="5:21" s="1" customFormat="1">
      <c r="E428" s="79"/>
      <c r="F428" s="79"/>
      <c r="G428" s="69"/>
      <c r="H428" s="69"/>
      <c r="I428" s="40"/>
      <c r="J428" s="40"/>
      <c r="K428" s="40"/>
      <c r="L428" s="40"/>
      <c r="Q428" s="49"/>
      <c r="R428" s="92"/>
      <c r="S428" s="92"/>
      <c r="T428" s="92"/>
      <c r="U428" s="59"/>
    </row>
    <row r="429" spans="5:21" s="1" customFormat="1">
      <c r="E429" s="79"/>
      <c r="F429" s="79"/>
      <c r="G429" s="69"/>
      <c r="H429" s="69"/>
      <c r="I429" s="40"/>
      <c r="J429" s="40"/>
      <c r="K429" s="40"/>
      <c r="L429" s="40"/>
      <c r="Q429" s="49"/>
      <c r="R429" s="92"/>
      <c r="S429" s="92"/>
      <c r="T429" s="92"/>
      <c r="U429" s="59"/>
    </row>
    <row r="430" spans="5:21" s="1" customFormat="1">
      <c r="E430" s="79"/>
      <c r="F430" s="79"/>
      <c r="G430" s="69"/>
      <c r="H430" s="69"/>
      <c r="I430" s="40"/>
      <c r="J430" s="40"/>
      <c r="K430" s="40"/>
      <c r="L430" s="40"/>
      <c r="Q430" s="49"/>
      <c r="R430" s="92"/>
      <c r="S430" s="92"/>
      <c r="T430" s="92"/>
      <c r="U430" s="59"/>
    </row>
    <row r="431" spans="5:21" s="1" customFormat="1">
      <c r="E431" s="79"/>
      <c r="F431" s="79"/>
      <c r="G431" s="69"/>
      <c r="H431" s="69"/>
      <c r="I431" s="40"/>
      <c r="J431" s="40"/>
      <c r="K431" s="40"/>
      <c r="L431" s="40"/>
      <c r="Q431" s="49"/>
      <c r="R431" s="92"/>
      <c r="S431" s="92"/>
      <c r="T431" s="92"/>
      <c r="U431" s="59"/>
    </row>
    <row r="432" spans="5:21" s="1" customFormat="1">
      <c r="E432" s="79"/>
      <c r="F432" s="79"/>
      <c r="G432" s="69"/>
      <c r="H432" s="69"/>
      <c r="I432" s="40"/>
      <c r="J432" s="40"/>
      <c r="K432" s="40"/>
      <c r="L432" s="40"/>
      <c r="Q432" s="49"/>
      <c r="R432" s="92"/>
      <c r="S432" s="92"/>
      <c r="T432" s="92"/>
      <c r="U432" s="59"/>
    </row>
    <row r="433" spans="1:21" s="1" customFormat="1">
      <c r="E433" s="79"/>
      <c r="F433" s="79"/>
      <c r="G433" s="69"/>
      <c r="H433" s="69"/>
      <c r="I433" s="40"/>
      <c r="J433" s="40"/>
      <c r="K433" s="40"/>
      <c r="L433" s="40"/>
      <c r="Q433" s="49"/>
      <c r="R433" s="92"/>
      <c r="S433" s="92"/>
      <c r="T433" s="92"/>
      <c r="U433" s="59"/>
    </row>
    <row r="434" spans="1:21" s="1" customFormat="1">
      <c r="E434" s="79"/>
      <c r="F434" s="79"/>
      <c r="G434" s="69"/>
      <c r="H434" s="69"/>
      <c r="I434" s="40"/>
      <c r="J434" s="40"/>
      <c r="K434" s="40"/>
      <c r="L434" s="40"/>
      <c r="Q434" s="49"/>
      <c r="R434" s="92"/>
      <c r="S434" s="92"/>
      <c r="T434" s="92"/>
      <c r="U434" s="59"/>
    </row>
    <row r="435" spans="1:21" s="1" customFormat="1">
      <c r="E435" s="79"/>
      <c r="F435" s="79"/>
      <c r="G435" s="69"/>
      <c r="H435" s="69"/>
      <c r="I435" s="40"/>
      <c r="J435" s="40"/>
      <c r="K435" s="40"/>
      <c r="L435" s="40"/>
      <c r="Q435" s="49"/>
      <c r="R435" s="92"/>
      <c r="S435" s="92"/>
      <c r="T435" s="92"/>
      <c r="U435" s="59"/>
    </row>
    <row r="436" spans="1:21" s="1" customFormat="1">
      <c r="E436" s="79"/>
      <c r="F436" s="79"/>
      <c r="G436" s="69"/>
      <c r="H436" s="69"/>
      <c r="I436" s="40"/>
      <c r="J436" s="40"/>
      <c r="K436" s="40"/>
      <c r="L436" s="40"/>
      <c r="Q436" s="49"/>
      <c r="R436" s="92"/>
      <c r="S436" s="92"/>
      <c r="T436" s="92"/>
      <c r="U436" s="59"/>
    </row>
    <row r="437" spans="1:21" s="1" customFormat="1">
      <c r="E437" s="79"/>
      <c r="F437" s="79"/>
      <c r="G437" s="69"/>
      <c r="H437" s="69"/>
      <c r="I437" s="40"/>
      <c r="J437" s="40"/>
      <c r="K437" s="40"/>
      <c r="L437" s="40"/>
      <c r="Q437" s="49"/>
      <c r="R437" s="92"/>
      <c r="S437" s="92"/>
      <c r="T437" s="92"/>
      <c r="U437" s="59"/>
    </row>
    <row r="438" spans="1:21" s="1" customFormat="1">
      <c r="E438" s="79"/>
      <c r="F438" s="79"/>
      <c r="G438" s="69"/>
      <c r="H438" s="69"/>
      <c r="I438" s="40"/>
      <c r="J438" s="40"/>
      <c r="K438" s="40"/>
      <c r="L438" s="40"/>
      <c r="Q438" s="49"/>
      <c r="R438" s="92"/>
      <c r="S438" s="92"/>
      <c r="T438" s="92"/>
      <c r="U438" s="59"/>
    </row>
    <row r="439" spans="1:21" s="1" customFormat="1">
      <c r="E439" s="79"/>
      <c r="F439" s="79"/>
      <c r="G439" s="69"/>
      <c r="H439" s="69"/>
      <c r="I439" s="40"/>
      <c r="J439" s="40"/>
      <c r="K439" s="40"/>
      <c r="L439" s="40"/>
      <c r="Q439" s="49"/>
      <c r="R439" s="92"/>
      <c r="S439" s="92"/>
      <c r="T439" s="92"/>
      <c r="U439" s="59"/>
    </row>
    <row r="440" spans="1:21" s="1" customFormat="1">
      <c r="E440" s="79"/>
      <c r="F440" s="79"/>
      <c r="G440" s="69"/>
      <c r="H440" s="69"/>
      <c r="I440" s="40"/>
      <c r="J440" s="40"/>
      <c r="K440" s="40"/>
      <c r="L440" s="40"/>
      <c r="Q440" s="49"/>
      <c r="R440" s="92"/>
      <c r="S440" s="92"/>
      <c r="T440" s="92"/>
      <c r="U440" s="59"/>
    </row>
    <row r="441" spans="1:21" s="1" customFormat="1">
      <c r="E441" s="79"/>
      <c r="F441" s="79"/>
      <c r="G441" s="69"/>
      <c r="H441" s="69"/>
      <c r="I441" s="40"/>
      <c r="J441" s="40"/>
      <c r="K441" s="40"/>
      <c r="L441" s="40"/>
      <c r="Q441" s="49"/>
      <c r="R441" s="92"/>
      <c r="S441" s="92"/>
      <c r="T441" s="92"/>
      <c r="U441" s="59"/>
    </row>
    <row r="442" spans="1:21" s="1" customFormat="1">
      <c r="E442" s="79"/>
      <c r="F442" s="79"/>
      <c r="G442" s="69"/>
      <c r="H442" s="69"/>
      <c r="I442" s="40"/>
      <c r="J442" s="40"/>
      <c r="K442" s="40"/>
      <c r="L442" s="40"/>
      <c r="Q442" s="49"/>
      <c r="R442" s="92"/>
      <c r="S442" s="92"/>
      <c r="T442" s="92"/>
      <c r="U442" s="59"/>
    </row>
    <row r="443" spans="1:21">
      <c r="A443" s="1"/>
      <c r="B443" s="1"/>
      <c r="C443" s="1"/>
      <c r="D443" s="1"/>
      <c r="M443" s="1"/>
      <c r="N443" s="1"/>
      <c r="O443" s="1"/>
      <c r="P443" s="1"/>
    </row>
    <row r="444" spans="1:21">
      <c r="A444" s="1"/>
      <c r="B444" s="1"/>
      <c r="C444" s="1"/>
      <c r="D444" s="1"/>
      <c r="M444" s="1"/>
      <c r="N444" s="1"/>
      <c r="O444" s="1"/>
      <c r="P444" s="1"/>
    </row>
    <row r="445" spans="1:21">
      <c r="A445" s="1"/>
      <c r="B445" s="1"/>
      <c r="C445" s="1"/>
      <c r="D445" s="1"/>
      <c r="M445" s="1"/>
      <c r="N445" s="1"/>
      <c r="O445" s="1"/>
      <c r="P445" s="1"/>
    </row>
    <row r="446" spans="1:21">
      <c r="A446" s="1"/>
      <c r="B446" s="1"/>
      <c r="C446" s="1"/>
      <c r="D446" s="1"/>
      <c r="M446" s="1"/>
      <c r="N446" s="1"/>
      <c r="O446" s="1"/>
      <c r="P446" s="1"/>
    </row>
    <row r="447" spans="1:21">
      <c r="A447" s="1"/>
      <c r="B447" s="1"/>
      <c r="C447" s="1"/>
      <c r="D447" s="1"/>
      <c r="M447" s="1"/>
      <c r="N447" s="1"/>
      <c r="O447" s="1"/>
      <c r="P447" s="1"/>
    </row>
    <row r="448" spans="1:21">
      <c r="A448" s="1"/>
      <c r="B448" s="1"/>
      <c r="C448" s="1"/>
      <c r="D448" s="1"/>
      <c r="M448" s="1"/>
      <c r="N448" s="1"/>
      <c r="O448" s="1"/>
      <c r="P448" s="1"/>
    </row>
    <row r="449" spans="1:16">
      <c r="A449" s="1"/>
      <c r="B449" s="1"/>
      <c r="C449" s="1"/>
      <c r="D449" s="1"/>
      <c r="M449" s="1"/>
      <c r="N449" s="1"/>
      <c r="O449" s="1"/>
      <c r="P449" s="1"/>
    </row>
    <row r="450" spans="1:16">
      <c r="A450" s="1"/>
      <c r="B450" s="1"/>
      <c r="C450" s="1"/>
      <c r="D450" s="1"/>
      <c r="M450" s="1"/>
      <c r="N450" s="1"/>
      <c r="O450" s="1"/>
      <c r="P450" s="1"/>
    </row>
    <row r="451" spans="1:16">
      <c r="A451" s="1"/>
      <c r="B451" s="1"/>
      <c r="C451" s="1"/>
      <c r="D451" s="1"/>
      <c r="M451" s="1"/>
      <c r="N451" s="1"/>
      <c r="O451" s="1"/>
      <c r="P451" s="1"/>
    </row>
    <row r="452" spans="1:16">
      <c r="A452" s="1"/>
      <c r="B452" s="1"/>
      <c r="C452" s="1"/>
      <c r="D452" s="1"/>
      <c r="M452" s="1"/>
      <c r="N452" s="1"/>
      <c r="O452" s="1"/>
      <c r="P452" s="1"/>
    </row>
    <row r="453" spans="1:16">
      <c r="A453" s="1"/>
      <c r="B453" s="1"/>
      <c r="C453" s="1"/>
      <c r="D453" s="1"/>
      <c r="M453" s="1"/>
      <c r="N453" s="1"/>
      <c r="O453" s="1"/>
      <c r="P453" s="1"/>
    </row>
    <row r="454" spans="1:16">
      <c r="A454" s="1"/>
      <c r="B454" s="1"/>
      <c r="C454" s="1"/>
      <c r="D454" s="1"/>
      <c r="M454" s="1"/>
      <c r="N454" s="1"/>
      <c r="O454" s="1"/>
      <c r="P454" s="1"/>
    </row>
    <row r="455" spans="1:16">
      <c r="A455" s="1"/>
      <c r="B455" s="1"/>
      <c r="C455" s="1"/>
      <c r="D455" s="1"/>
      <c r="M455" s="1"/>
      <c r="N455" s="1"/>
      <c r="O455" s="1"/>
      <c r="P455" s="1"/>
    </row>
  </sheetData>
  <mergeCells count="103">
    <mergeCell ref="B105:D105"/>
    <mergeCell ref="B102:D102"/>
    <mergeCell ref="B103:D103"/>
    <mergeCell ref="B88:D88"/>
    <mergeCell ref="B84:D84"/>
    <mergeCell ref="B92:D92"/>
    <mergeCell ref="B101:D101"/>
    <mergeCell ref="B89:D89"/>
    <mergeCell ref="B90:D90"/>
    <mergeCell ref="B91:D91"/>
    <mergeCell ref="B85:D85"/>
    <mergeCell ref="B99:D99"/>
    <mergeCell ref="B94:D94"/>
    <mergeCell ref="B95:D95"/>
    <mergeCell ref="B96:D96"/>
    <mergeCell ref="B97:D97"/>
    <mergeCell ref="B78:D78"/>
    <mergeCell ref="B79:D79"/>
    <mergeCell ref="B80:D80"/>
    <mergeCell ref="B81:D81"/>
    <mergeCell ref="B82:D82"/>
    <mergeCell ref="B70:D70"/>
    <mergeCell ref="B66:D66"/>
    <mergeCell ref="B67:D67"/>
    <mergeCell ref="B68:D68"/>
    <mergeCell ref="B116:D116"/>
    <mergeCell ref="B110:D110"/>
    <mergeCell ref="B109:D109"/>
    <mergeCell ref="B98:D98"/>
    <mergeCell ref="E2:K2"/>
    <mergeCell ref="B77:D77"/>
    <mergeCell ref="B42:D42"/>
    <mergeCell ref="B4:D4"/>
    <mergeCell ref="B7:D7"/>
    <mergeCell ref="B8:D8"/>
    <mergeCell ref="B13:D13"/>
    <mergeCell ref="B14:D14"/>
    <mergeCell ref="B17:D17"/>
    <mergeCell ref="B19:D19"/>
    <mergeCell ref="B3:D3"/>
    <mergeCell ref="B12:D12"/>
    <mergeCell ref="B27:D27"/>
    <mergeCell ref="B76:D76"/>
    <mergeCell ref="B51:D51"/>
    <mergeCell ref="B83:D83"/>
    <mergeCell ref="B55:D55"/>
    <mergeCell ref="B56:D56"/>
    <mergeCell ref="B57:D57"/>
    <mergeCell ref="B58:D58"/>
    <mergeCell ref="B5:D5"/>
    <mergeCell ref="B6:D6"/>
    <mergeCell ref="B9:D9"/>
    <mergeCell ref="B18:D18"/>
    <mergeCell ref="B47:D47"/>
    <mergeCell ref="B45:D45"/>
    <mergeCell ref="B39:D39"/>
    <mergeCell ref="B38:D38"/>
    <mergeCell ref="B37:D37"/>
    <mergeCell ref="B43:D43"/>
    <mergeCell ref="B46:D46"/>
    <mergeCell ref="B20:D20"/>
    <mergeCell ref="B16:D16"/>
    <mergeCell ref="B26:D26"/>
    <mergeCell ref="B31:D31"/>
    <mergeCell ref="B32:D32"/>
    <mergeCell ref="B33:D33"/>
    <mergeCell ref="B21:D21"/>
    <mergeCell ref="B22:D22"/>
    <mergeCell ref="B54:D54"/>
    <mergeCell ref="B65:D65"/>
    <mergeCell ref="B48:D48"/>
    <mergeCell ref="B49:D49"/>
    <mergeCell ref="B50:D50"/>
    <mergeCell ref="B52:D52"/>
    <mergeCell ref="B63:D63"/>
    <mergeCell ref="B61:D61"/>
    <mergeCell ref="B53:D53"/>
    <mergeCell ref="B59:D59"/>
    <mergeCell ref="B64:D64"/>
    <mergeCell ref="B124:D124"/>
    <mergeCell ref="B125:D125"/>
    <mergeCell ref="B126:D126"/>
    <mergeCell ref="B127:D127"/>
    <mergeCell ref="B93:D93"/>
    <mergeCell ref="B69:D69"/>
    <mergeCell ref="B60:D60"/>
    <mergeCell ref="B62:D62"/>
    <mergeCell ref="B73:D73"/>
    <mergeCell ref="B74:D74"/>
    <mergeCell ref="B71:D71"/>
    <mergeCell ref="B72:D72"/>
    <mergeCell ref="B87:D87"/>
    <mergeCell ref="B122:D122"/>
    <mergeCell ref="B107:D107"/>
    <mergeCell ref="B108:D108"/>
    <mergeCell ref="B115:D115"/>
    <mergeCell ref="B106:D106"/>
    <mergeCell ref="B121:D121"/>
    <mergeCell ref="B120:D120"/>
    <mergeCell ref="B114:D114"/>
    <mergeCell ref="B117:D117"/>
    <mergeCell ref="B118:D118"/>
    <mergeCell ref="B119:D119"/>
  </mergeCells>
  <phoneticPr fontId="1" type="noConversion"/>
  <pageMargins left="0.7" right="0.7" top="0.75" bottom="0.75" header="0.3" footer="0.3"/>
  <pageSetup paperSize="9" scale="33" orientation="portrait" horizontalDpi="4294967293" r:id="rId1"/>
</worksheet>
</file>

<file path=xl/worksheets/sheet2.xml><?xml version="1.0" encoding="utf-8"?>
<worksheet xmlns="http://schemas.openxmlformats.org/spreadsheetml/2006/main" xmlns:r="http://schemas.openxmlformats.org/officeDocument/2006/relationships">
  <dimension ref="A1:BR470"/>
  <sheetViews>
    <sheetView topLeftCell="A94" zoomScale="80" zoomScaleNormal="80" zoomScaleSheetLayoutView="66" workbookViewId="0">
      <pane xSplit="4" topLeftCell="E1" activePane="topRight" state="frozen"/>
      <selection pane="topRight" activeCell="B65" sqref="B65:D65"/>
    </sheetView>
  </sheetViews>
  <sheetFormatPr defaultRowHeight="15.75"/>
  <cols>
    <col min="1" max="1" width="5.140625" style="37" customWidth="1"/>
    <col min="2" max="3" width="18.7109375" style="2" customWidth="1"/>
    <col min="4" max="4" width="47.42578125" style="2" customWidth="1"/>
    <col min="5" max="5" width="12.140625" style="79" customWidth="1"/>
    <col min="6" max="6" width="12" style="79" customWidth="1"/>
    <col min="7" max="7" width="9.85546875" style="79" customWidth="1"/>
    <col min="8" max="8" width="11.7109375" style="79" customWidth="1"/>
    <col min="9" max="9" width="26.140625" style="69" customWidth="1"/>
    <col min="10" max="10" width="25.28515625" style="69" customWidth="1"/>
    <col min="11" max="11" width="23.42578125" style="40" customWidth="1"/>
    <col min="12" max="12" width="25.85546875" style="40" customWidth="1"/>
    <col min="13" max="13" width="11.5703125" style="40" customWidth="1"/>
    <col min="14" max="14" width="12.28515625" style="40" customWidth="1"/>
    <col min="15" max="15" width="4.7109375" style="2" hidden="1" customWidth="1"/>
    <col min="16" max="17" width="9.140625" style="2" hidden="1" customWidth="1"/>
    <col min="18" max="18" width="35" style="2" customWidth="1"/>
    <col min="19" max="19" width="16.5703125" style="49" customWidth="1"/>
    <col min="20" max="20" width="17" style="92" customWidth="1"/>
    <col min="21" max="21" width="9.140625" style="92"/>
    <col min="22" max="22" width="13.85546875" style="92" customWidth="1"/>
    <col min="23" max="23" width="20.5703125" style="59" customWidth="1"/>
    <col min="24" max="16384" width="9.140625" style="2"/>
  </cols>
  <sheetData>
    <row r="1" spans="1:70" s="1" customFormat="1"/>
    <row r="2" spans="1:70" s="1" customFormat="1" ht="20.25">
      <c r="E2" s="338" t="s">
        <v>101</v>
      </c>
      <c r="F2" s="339"/>
      <c r="G2" s="339"/>
      <c r="H2" s="339"/>
      <c r="I2" s="339"/>
      <c r="J2" s="339"/>
      <c r="K2" s="339"/>
      <c r="L2" s="339"/>
      <c r="M2" s="339"/>
    </row>
    <row r="3" spans="1:70" s="39" customFormat="1" ht="22.5">
      <c r="A3" s="38"/>
      <c r="B3" s="374" t="s">
        <v>81</v>
      </c>
      <c r="C3" s="374"/>
      <c r="D3" s="374"/>
      <c r="E3" s="113"/>
      <c r="F3" s="113"/>
      <c r="G3" s="113"/>
      <c r="H3" s="113"/>
      <c r="I3" s="38"/>
      <c r="J3" s="38"/>
      <c r="K3" s="38"/>
      <c r="L3" s="38"/>
      <c r="M3" s="38"/>
      <c r="N3" s="38"/>
      <c r="O3" s="38"/>
      <c r="P3" s="38"/>
      <c r="Q3" s="38"/>
      <c r="R3" s="38"/>
      <c r="S3" s="38"/>
      <c r="T3" s="38"/>
      <c r="U3" s="38"/>
      <c r="V3" s="38"/>
      <c r="W3" s="38"/>
      <c r="X3" s="38"/>
      <c r="Y3" s="38"/>
      <c r="Z3" s="38"/>
      <c r="AA3" s="38"/>
      <c r="AB3" s="38"/>
      <c r="AC3" s="38"/>
      <c r="AD3" s="38"/>
      <c r="AE3" s="38"/>
      <c r="AF3" s="38"/>
      <c r="AG3" s="38"/>
      <c r="AH3" s="38"/>
      <c r="AI3" s="38"/>
      <c r="AJ3" s="38"/>
      <c r="AK3" s="38"/>
      <c r="AL3" s="38"/>
      <c r="AM3" s="38"/>
      <c r="AN3" s="38"/>
      <c r="AO3" s="38"/>
      <c r="AP3" s="38"/>
      <c r="AQ3" s="38"/>
      <c r="AR3" s="38"/>
      <c r="AS3" s="38"/>
      <c r="AT3" s="38"/>
      <c r="AU3" s="38"/>
      <c r="AV3" s="38"/>
      <c r="AW3" s="38"/>
      <c r="AX3" s="38"/>
      <c r="AY3" s="38"/>
      <c r="AZ3" s="38"/>
      <c r="BA3" s="38"/>
      <c r="BB3" s="38"/>
      <c r="BC3" s="38"/>
      <c r="BD3" s="38"/>
      <c r="BE3" s="38"/>
      <c r="BF3" s="38"/>
      <c r="BG3" s="38"/>
      <c r="BH3" s="38"/>
      <c r="BI3" s="38"/>
      <c r="BJ3" s="38"/>
      <c r="BK3" s="38"/>
      <c r="BL3" s="38"/>
      <c r="BM3" s="38"/>
      <c r="BN3" s="38"/>
      <c r="BO3" s="38"/>
      <c r="BP3" s="38"/>
      <c r="BQ3" s="38"/>
      <c r="BR3" s="38"/>
    </row>
    <row r="4" spans="1:70" s="5" customFormat="1" ht="48" customHeight="1">
      <c r="A4" s="3" t="s">
        <v>80</v>
      </c>
      <c r="B4" s="340" t="s">
        <v>45</v>
      </c>
      <c r="C4" s="341"/>
      <c r="D4" s="342"/>
      <c r="E4" s="80" t="s">
        <v>102</v>
      </c>
      <c r="F4" s="80" t="s">
        <v>103</v>
      </c>
      <c r="G4" s="80" t="s">
        <v>104</v>
      </c>
      <c r="H4" s="80" t="s">
        <v>106</v>
      </c>
      <c r="I4" s="70" t="s">
        <v>100</v>
      </c>
      <c r="J4" s="70" t="s">
        <v>47</v>
      </c>
      <c r="K4" s="41" t="s">
        <v>48</v>
      </c>
      <c r="L4" s="41" t="s">
        <v>49</v>
      </c>
      <c r="M4" s="41" t="s">
        <v>50</v>
      </c>
      <c r="N4" s="41" t="s">
        <v>51</v>
      </c>
      <c r="O4" s="3" t="s">
        <v>52</v>
      </c>
      <c r="P4" s="3" t="s">
        <v>53</v>
      </c>
      <c r="Q4" s="3" t="s">
        <v>54</v>
      </c>
      <c r="R4" s="3" t="s">
        <v>55</v>
      </c>
      <c r="S4" s="50" t="s">
        <v>56</v>
      </c>
      <c r="T4" s="93" t="s">
        <v>57</v>
      </c>
      <c r="U4" s="93" t="s">
        <v>79</v>
      </c>
      <c r="V4" s="93" t="s">
        <v>61</v>
      </c>
      <c r="W4" s="60" t="s">
        <v>62</v>
      </c>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row>
    <row r="5" spans="1:70" s="9" customFormat="1" ht="62.25" customHeight="1">
      <c r="A5" s="6">
        <v>1</v>
      </c>
      <c r="B5" s="375" t="s">
        <v>0</v>
      </c>
      <c r="C5" s="376"/>
      <c r="D5" s="377"/>
      <c r="E5" s="177">
        <v>1</v>
      </c>
      <c r="F5" s="81"/>
      <c r="G5" s="81"/>
      <c r="H5" s="81"/>
      <c r="I5" s="71">
        <f>SUM(E5:H5)</f>
        <v>1</v>
      </c>
      <c r="J5" s="71" t="s">
        <v>1</v>
      </c>
      <c r="K5" s="42">
        <v>5</v>
      </c>
      <c r="L5" s="42" t="s">
        <v>2</v>
      </c>
      <c r="M5" s="42">
        <f t="shared" ref="M5:M7" si="0">I5*K5</f>
        <v>5</v>
      </c>
      <c r="N5" s="42" t="s">
        <v>2</v>
      </c>
      <c r="O5" s="7"/>
      <c r="P5" s="7"/>
      <c r="Q5" s="7"/>
      <c r="R5" s="8"/>
      <c r="S5" s="51">
        <v>45</v>
      </c>
      <c r="T5" s="94">
        <f t="shared" ref="T5:T15" si="1">I5*S5</f>
        <v>45</v>
      </c>
      <c r="U5" s="94">
        <v>23</v>
      </c>
      <c r="V5" s="94">
        <f>T5*0.23</f>
        <v>10.35</v>
      </c>
      <c r="W5" s="61">
        <f>T5+V5</f>
        <v>55.35</v>
      </c>
    </row>
    <row r="6" spans="1:70" s="12" customFormat="1" ht="62.25" customHeight="1">
      <c r="A6" s="6">
        <v>2</v>
      </c>
      <c r="B6" s="378" t="s">
        <v>3</v>
      </c>
      <c r="C6" s="379"/>
      <c r="D6" s="380"/>
      <c r="E6" s="81"/>
      <c r="F6" s="81"/>
      <c r="G6" s="81"/>
      <c r="H6" s="81"/>
      <c r="I6" s="71">
        <f t="shared" ref="I6:I15" si="2">SUM(E6:H6)</f>
        <v>0</v>
      </c>
      <c r="J6" s="71" t="s">
        <v>1</v>
      </c>
      <c r="K6" s="42">
        <v>50</v>
      </c>
      <c r="L6" s="42" t="s">
        <v>2</v>
      </c>
      <c r="M6" s="42">
        <f t="shared" si="0"/>
        <v>0</v>
      </c>
      <c r="N6" s="42" t="s">
        <v>2</v>
      </c>
      <c r="O6" s="10"/>
      <c r="P6" s="10"/>
      <c r="Q6" s="10"/>
      <c r="R6" s="11"/>
      <c r="S6" s="51">
        <v>35</v>
      </c>
      <c r="T6" s="94">
        <f t="shared" si="1"/>
        <v>0</v>
      </c>
      <c r="U6" s="94">
        <v>23</v>
      </c>
      <c r="V6" s="94">
        <f t="shared" ref="V6:V130" si="3">T6*0.23</f>
        <v>0</v>
      </c>
      <c r="W6" s="61">
        <f t="shared" ref="W6:W130" si="4">T6+V6</f>
        <v>0</v>
      </c>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row>
    <row r="7" spans="1:70" s="9" customFormat="1" ht="62.25" customHeight="1">
      <c r="A7" s="6">
        <v>3</v>
      </c>
      <c r="B7" s="371" t="s">
        <v>4</v>
      </c>
      <c r="C7" s="372"/>
      <c r="D7" s="373"/>
      <c r="E7" s="81"/>
      <c r="F7" s="81"/>
      <c r="G7" s="81"/>
      <c r="H7" s="81"/>
      <c r="I7" s="71">
        <f t="shared" si="2"/>
        <v>0</v>
      </c>
      <c r="J7" s="71" t="s">
        <v>1</v>
      </c>
      <c r="K7" s="42">
        <v>1</v>
      </c>
      <c r="L7" s="42" t="s">
        <v>2</v>
      </c>
      <c r="M7" s="42">
        <f t="shared" si="0"/>
        <v>0</v>
      </c>
      <c r="N7" s="42" t="s">
        <v>2</v>
      </c>
      <c r="O7" s="7"/>
      <c r="P7" s="7"/>
      <c r="Q7" s="7"/>
      <c r="R7" s="8"/>
      <c r="S7" s="51">
        <v>76</v>
      </c>
      <c r="T7" s="94">
        <f t="shared" si="1"/>
        <v>0</v>
      </c>
      <c r="U7" s="94">
        <v>23</v>
      </c>
      <c r="V7" s="94">
        <f t="shared" si="3"/>
        <v>0</v>
      </c>
      <c r="W7" s="61">
        <f t="shared" si="4"/>
        <v>0</v>
      </c>
    </row>
    <row r="8" spans="1:70" s="12" customFormat="1" ht="62.25" customHeight="1">
      <c r="A8" s="6">
        <v>4</v>
      </c>
      <c r="B8" s="368" t="s">
        <v>5</v>
      </c>
      <c r="C8" s="369"/>
      <c r="D8" s="370"/>
      <c r="E8" s="177">
        <v>1</v>
      </c>
      <c r="F8" s="81"/>
      <c r="G8" s="81"/>
      <c r="H8" s="81"/>
      <c r="I8" s="71">
        <f t="shared" si="2"/>
        <v>1</v>
      </c>
      <c r="J8" s="71" t="s">
        <v>1</v>
      </c>
      <c r="K8" s="42">
        <v>1</v>
      </c>
      <c r="L8" s="42" t="s">
        <v>2</v>
      </c>
      <c r="M8" s="42">
        <f>I8*K8</f>
        <v>1</v>
      </c>
      <c r="N8" s="42" t="s">
        <v>2</v>
      </c>
      <c r="O8" s="10"/>
      <c r="P8" s="10"/>
      <c r="Q8" s="10"/>
      <c r="R8" s="11"/>
      <c r="S8" s="51">
        <v>280</v>
      </c>
      <c r="T8" s="94">
        <f t="shared" si="1"/>
        <v>280</v>
      </c>
      <c r="U8" s="94">
        <v>23</v>
      </c>
      <c r="V8" s="94">
        <f t="shared" si="3"/>
        <v>64.400000000000006</v>
      </c>
      <c r="W8" s="61">
        <f t="shared" si="4"/>
        <v>344.4</v>
      </c>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row>
    <row r="9" spans="1:70" s="12" customFormat="1" ht="62.25" customHeight="1">
      <c r="A9" s="6">
        <v>5</v>
      </c>
      <c r="B9" s="378" t="s">
        <v>6</v>
      </c>
      <c r="C9" s="379"/>
      <c r="D9" s="380"/>
      <c r="E9" s="81"/>
      <c r="F9" s="81"/>
      <c r="G9" s="81"/>
      <c r="H9" s="81"/>
      <c r="I9" s="71">
        <f t="shared" si="2"/>
        <v>0</v>
      </c>
      <c r="J9" s="71" t="s">
        <v>1</v>
      </c>
      <c r="K9" s="42">
        <v>1</v>
      </c>
      <c r="L9" s="42" t="s">
        <v>2</v>
      </c>
      <c r="M9" s="42">
        <f t="shared" ref="M9:M10" si="5">I9*K9</f>
        <v>0</v>
      </c>
      <c r="N9" s="42" t="s">
        <v>2</v>
      </c>
      <c r="O9" s="10"/>
      <c r="P9" s="10"/>
      <c r="Q9" s="10"/>
      <c r="R9" s="11"/>
      <c r="S9" s="51">
        <v>541</v>
      </c>
      <c r="T9" s="94">
        <f t="shared" si="1"/>
        <v>0</v>
      </c>
      <c r="U9" s="94">
        <v>23</v>
      </c>
      <c r="V9" s="94">
        <f t="shared" si="3"/>
        <v>0</v>
      </c>
      <c r="W9" s="61">
        <f t="shared" si="4"/>
        <v>0</v>
      </c>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row>
    <row r="10" spans="1:70" s="12" customFormat="1" ht="62.25" customHeight="1">
      <c r="A10" s="6">
        <v>6</v>
      </c>
      <c r="B10" s="378" t="s">
        <v>7</v>
      </c>
      <c r="C10" s="379"/>
      <c r="D10" s="380"/>
      <c r="E10" s="81"/>
      <c r="F10" s="81"/>
      <c r="G10" s="81"/>
      <c r="H10" s="81"/>
      <c r="I10" s="71">
        <f t="shared" si="2"/>
        <v>0</v>
      </c>
      <c r="J10" s="71" t="s">
        <v>1</v>
      </c>
      <c r="K10" s="42">
        <v>10</v>
      </c>
      <c r="L10" s="42" t="s">
        <v>2</v>
      </c>
      <c r="M10" s="42">
        <f t="shared" si="5"/>
        <v>0</v>
      </c>
      <c r="N10" s="42" t="s">
        <v>2</v>
      </c>
      <c r="O10" s="10"/>
      <c r="P10" s="10"/>
      <c r="Q10" s="10"/>
      <c r="R10" s="11"/>
      <c r="S10" s="51">
        <v>370</v>
      </c>
      <c r="T10" s="94">
        <f t="shared" si="1"/>
        <v>0</v>
      </c>
      <c r="U10" s="94">
        <v>23</v>
      </c>
      <c r="V10" s="94">
        <f t="shared" si="3"/>
        <v>0</v>
      </c>
      <c r="W10" s="61">
        <f t="shared" si="4"/>
        <v>0</v>
      </c>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row>
    <row r="11" spans="1:70" s="12" customFormat="1" ht="62.25" customHeight="1">
      <c r="A11" s="6">
        <v>7</v>
      </c>
      <c r="B11" s="378" t="s">
        <v>8</v>
      </c>
      <c r="C11" s="379"/>
      <c r="D11" s="380"/>
      <c r="E11" s="81"/>
      <c r="F11" s="81"/>
      <c r="G11" s="81"/>
      <c r="H11" s="81"/>
      <c r="I11" s="71">
        <f t="shared" si="2"/>
        <v>0</v>
      </c>
      <c r="J11" s="71" t="s">
        <v>1</v>
      </c>
      <c r="K11" s="42">
        <v>1</v>
      </c>
      <c r="L11" s="42" t="s">
        <v>9</v>
      </c>
      <c r="M11" s="42">
        <f>I11*K11</f>
        <v>0</v>
      </c>
      <c r="N11" s="42" t="s">
        <v>9</v>
      </c>
      <c r="O11" s="10"/>
      <c r="P11" s="10"/>
      <c r="Q11" s="10"/>
      <c r="R11" s="11"/>
      <c r="S11" s="51">
        <v>800</v>
      </c>
      <c r="T11" s="94">
        <f t="shared" si="1"/>
        <v>0</v>
      </c>
      <c r="U11" s="94">
        <v>23</v>
      </c>
      <c r="V11" s="94">
        <f t="shared" si="3"/>
        <v>0</v>
      </c>
      <c r="W11" s="61">
        <f t="shared" si="4"/>
        <v>0</v>
      </c>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row>
    <row r="12" spans="1:70" s="12" customFormat="1" ht="62.25" customHeight="1">
      <c r="A12" s="6">
        <v>8</v>
      </c>
      <c r="B12" s="368" t="s">
        <v>10</v>
      </c>
      <c r="C12" s="369"/>
      <c r="D12" s="370"/>
      <c r="E12" s="177">
        <v>1</v>
      </c>
      <c r="F12" s="81"/>
      <c r="G12" s="81"/>
      <c r="H12" s="81"/>
      <c r="I12" s="71">
        <f t="shared" si="2"/>
        <v>1</v>
      </c>
      <c r="J12" s="71" t="s">
        <v>1</v>
      </c>
      <c r="K12" s="42">
        <v>10</v>
      </c>
      <c r="L12" s="42" t="s">
        <v>2</v>
      </c>
      <c r="M12" s="42">
        <f t="shared" ref="M12:M15" si="6">I12*K12</f>
        <v>10</v>
      </c>
      <c r="N12" s="42" t="s">
        <v>2</v>
      </c>
      <c r="O12" s="10"/>
      <c r="P12" s="10"/>
      <c r="Q12" s="10"/>
      <c r="R12" s="11"/>
      <c r="S12" s="51">
        <v>620</v>
      </c>
      <c r="T12" s="94">
        <f t="shared" si="1"/>
        <v>620</v>
      </c>
      <c r="U12" s="94">
        <v>23</v>
      </c>
      <c r="V12" s="94">
        <f t="shared" si="3"/>
        <v>142.6</v>
      </c>
      <c r="W12" s="61">
        <f t="shared" si="4"/>
        <v>762.6</v>
      </c>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row>
    <row r="13" spans="1:70" s="12" customFormat="1" ht="62.25" customHeight="1">
      <c r="A13" s="6">
        <v>9</v>
      </c>
      <c r="B13" s="368" t="s">
        <v>11</v>
      </c>
      <c r="C13" s="369"/>
      <c r="D13" s="370"/>
      <c r="E13" s="177">
        <v>4</v>
      </c>
      <c r="F13" s="81"/>
      <c r="G13" s="81"/>
      <c r="H13" s="81"/>
      <c r="I13" s="71">
        <f t="shared" si="2"/>
        <v>4</v>
      </c>
      <c r="J13" s="71" t="s">
        <v>1</v>
      </c>
      <c r="K13" s="42">
        <v>1000</v>
      </c>
      <c r="L13" s="42" t="s">
        <v>2</v>
      </c>
      <c r="M13" s="42">
        <f t="shared" si="6"/>
        <v>4000</v>
      </c>
      <c r="N13" s="42" t="s">
        <v>2</v>
      </c>
      <c r="O13" s="10"/>
      <c r="P13" s="10"/>
      <c r="Q13" s="10"/>
      <c r="R13" s="11"/>
      <c r="S13" s="51">
        <v>250</v>
      </c>
      <c r="T13" s="94">
        <f t="shared" si="1"/>
        <v>1000</v>
      </c>
      <c r="U13" s="94">
        <v>23</v>
      </c>
      <c r="V13" s="94">
        <f t="shared" si="3"/>
        <v>230</v>
      </c>
      <c r="W13" s="61">
        <f t="shared" si="4"/>
        <v>1230</v>
      </c>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row>
    <row r="14" spans="1:70" s="12" customFormat="1" ht="62.25" customHeight="1" thickBot="1">
      <c r="A14" s="13">
        <v>10</v>
      </c>
      <c r="B14" s="382" t="s">
        <v>20</v>
      </c>
      <c r="C14" s="383"/>
      <c r="D14" s="384"/>
      <c r="E14" s="82"/>
      <c r="F14" s="82"/>
      <c r="G14" s="82"/>
      <c r="H14" s="82"/>
      <c r="I14" s="71">
        <f t="shared" si="2"/>
        <v>0</v>
      </c>
      <c r="J14" s="72" t="s">
        <v>1</v>
      </c>
      <c r="K14" s="43">
        <v>1</v>
      </c>
      <c r="L14" s="43" t="s">
        <v>2</v>
      </c>
      <c r="M14" s="42">
        <f t="shared" si="6"/>
        <v>0</v>
      </c>
      <c r="N14" s="43" t="s">
        <v>2</v>
      </c>
      <c r="O14" s="14"/>
      <c r="P14" s="14"/>
      <c r="Q14" s="14"/>
      <c r="R14" s="11"/>
      <c r="S14" s="51">
        <v>4000</v>
      </c>
      <c r="T14" s="94">
        <f t="shared" si="1"/>
        <v>0</v>
      </c>
      <c r="U14" s="94">
        <v>23</v>
      </c>
      <c r="V14" s="94">
        <f>T14*0.23</f>
        <v>0</v>
      </c>
      <c r="W14" s="61">
        <f>T14+V14</f>
        <v>0</v>
      </c>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row>
    <row r="15" spans="1:70" s="12" customFormat="1" ht="62.25" customHeight="1" thickBot="1">
      <c r="A15" s="15">
        <v>11</v>
      </c>
      <c r="B15" s="385" t="s">
        <v>22</v>
      </c>
      <c r="C15" s="386"/>
      <c r="D15" s="387"/>
      <c r="E15" s="178">
        <v>6</v>
      </c>
      <c r="F15" s="83"/>
      <c r="G15" s="83"/>
      <c r="H15" s="83"/>
      <c r="I15" s="71">
        <f t="shared" si="2"/>
        <v>6</v>
      </c>
      <c r="J15" s="73" t="s">
        <v>1</v>
      </c>
      <c r="K15" s="44">
        <v>10</v>
      </c>
      <c r="L15" s="44" t="s">
        <v>2</v>
      </c>
      <c r="M15" s="42">
        <f t="shared" si="6"/>
        <v>60</v>
      </c>
      <c r="N15" s="44" t="s">
        <v>2</v>
      </c>
      <c r="O15" s="16"/>
      <c r="P15" s="16"/>
      <c r="Q15" s="16"/>
      <c r="R15" s="11"/>
      <c r="S15" s="52">
        <v>6000</v>
      </c>
      <c r="T15" s="95">
        <f t="shared" si="1"/>
        <v>36000</v>
      </c>
      <c r="U15" s="95">
        <v>23</v>
      </c>
      <c r="V15" s="95">
        <f>T15*0.23</f>
        <v>8280</v>
      </c>
      <c r="W15" s="62">
        <f>T15+V15</f>
        <v>44280</v>
      </c>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row>
    <row r="16" spans="1:70" s="131" customFormat="1" ht="21.75" customHeight="1" thickBot="1">
      <c r="A16" s="125"/>
      <c r="B16" s="125"/>
      <c r="C16" s="125"/>
      <c r="D16" s="125"/>
      <c r="E16" s="125"/>
      <c r="F16" s="125"/>
      <c r="G16" s="125"/>
      <c r="H16" s="125"/>
      <c r="I16" s="125"/>
      <c r="J16" s="125"/>
      <c r="K16" s="125"/>
      <c r="L16" s="125"/>
      <c r="M16" s="125"/>
      <c r="N16" s="125"/>
      <c r="O16" s="125"/>
      <c r="P16" s="125"/>
      <c r="Q16" s="125"/>
      <c r="R16" s="125"/>
      <c r="S16" s="126" t="s">
        <v>58</v>
      </c>
      <c r="T16" s="127">
        <f>SUM(T5:T15)</f>
        <v>37945</v>
      </c>
      <c r="U16" s="128"/>
      <c r="V16" s="129" t="s">
        <v>58</v>
      </c>
      <c r="W16" s="130">
        <f>SUM(W5:W15)</f>
        <v>46672.35</v>
      </c>
    </row>
    <row r="17" spans="1:70" s="133" customFormat="1" ht="21.75" customHeight="1">
      <c r="A17" s="26"/>
      <c r="B17" s="26"/>
      <c r="C17" s="26"/>
      <c r="D17" s="26"/>
      <c r="E17" s="26"/>
      <c r="F17" s="26"/>
      <c r="G17" s="26"/>
      <c r="H17" s="26"/>
      <c r="I17" s="26"/>
      <c r="J17" s="26"/>
      <c r="K17" s="26"/>
      <c r="L17" s="26"/>
      <c r="M17" s="26"/>
      <c r="N17" s="26"/>
      <c r="O17" s="26"/>
      <c r="P17" s="26"/>
      <c r="Q17" s="26"/>
      <c r="R17" s="26"/>
      <c r="S17" s="26"/>
      <c r="T17" s="26"/>
      <c r="U17" s="132"/>
      <c r="V17" s="132"/>
      <c r="W17" s="132"/>
    </row>
    <row r="18" spans="1:70" s="131" customFormat="1" ht="21.75" customHeight="1">
      <c r="A18" s="125"/>
      <c r="B18" s="388" t="s">
        <v>82</v>
      </c>
      <c r="C18" s="388"/>
      <c r="D18" s="388"/>
      <c r="E18" s="134"/>
      <c r="F18" s="134"/>
      <c r="G18" s="134"/>
      <c r="H18" s="134"/>
      <c r="I18" s="125"/>
      <c r="J18" s="125"/>
      <c r="K18" s="125"/>
      <c r="L18" s="125"/>
      <c r="M18" s="125"/>
      <c r="N18" s="125"/>
      <c r="O18" s="125"/>
      <c r="P18" s="125"/>
      <c r="Q18" s="125"/>
      <c r="R18" s="125"/>
      <c r="S18" s="125"/>
      <c r="T18" s="125"/>
      <c r="U18" s="135"/>
      <c r="V18" s="135"/>
      <c r="W18" s="135"/>
    </row>
    <row r="19" spans="1:70" s="5" customFormat="1" ht="53.25" customHeight="1">
      <c r="A19" s="3" t="s">
        <v>80</v>
      </c>
      <c r="B19" s="340" t="s">
        <v>45</v>
      </c>
      <c r="C19" s="341"/>
      <c r="D19" s="342"/>
      <c r="E19" s="164" t="s">
        <v>102</v>
      </c>
      <c r="F19" s="164" t="s">
        <v>103</v>
      </c>
      <c r="G19" s="164" t="s">
        <v>104</v>
      </c>
      <c r="H19" s="164" t="s">
        <v>106</v>
      </c>
      <c r="I19" s="74" t="s">
        <v>100</v>
      </c>
      <c r="J19" s="70" t="s">
        <v>47</v>
      </c>
      <c r="K19" s="41" t="s">
        <v>48</v>
      </c>
      <c r="L19" s="41" t="s">
        <v>49</v>
      </c>
      <c r="M19" s="41" t="s">
        <v>50</v>
      </c>
      <c r="N19" s="41" t="s">
        <v>51</v>
      </c>
      <c r="O19" s="3" t="s">
        <v>52</v>
      </c>
      <c r="P19" s="3" t="s">
        <v>53</v>
      </c>
      <c r="Q19" s="3" t="s">
        <v>54</v>
      </c>
      <c r="R19" s="3" t="s">
        <v>55</v>
      </c>
      <c r="S19" s="50" t="s">
        <v>56</v>
      </c>
      <c r="T19" s="93" t="s">
        <v>57</v>
      </c>
      <c r="U19" s="93" t="s">
        <v>79</v>
      </c>
      <c r="V19" s="93" t="s">
        <v>61</v>
      </c>
      <c r="W19" s="60" t="s">
        <v>62</v>
      </c>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row>
    <row r="20" spans="1:70" ht="110.25" customHeight="1" thickBot="1">
      <c r="A20" s="18">
        <v>1</v>
      </c>
      <c r="B20" s="343" t="s">
        <v>63</v>
      </c>
      <c r="C20" s="344"/>
      <c r="D20" s="345"/>
      <c r="E20" s="84"/>
      <c r="F20" s="84"/>
      <c r="G20" s="84"/>
      <c r="H20" s="84"/>
      <c r="I20" s="71">
        <f>SUM(E20:H20)</f>
        <v>0</v>
      </c>
      <c r="J20" s="75" t="s">
        <v>1</v>
      </c>
      <c r="K20" s="45">
        <v>1</v>
      </c>
      <c r="L20" s="45" t="s">
        <v>2</v>
      </c>
      <c r="M20" s="45"/>
      <c r="N20" s="45" t="s">
        <v>2</v>
      </c>
      <c r="O20" s="19"/>
      <c r="P20" s="19"/>
      <c r="Q20" s="19"/>
      <c r="R20" s="20"/>
      <c r="S20" s="53">
        <v>230</v>
      </c>
      <c r="T20" s="97">
        <f>I20*S20</f>
        <v>0</v>
      </c>
      <c r="U20" s="98">
        <v>23</v>
      </c>
      <c r="V20" s="98">
        <f>T20*0.23</f>
        <v>0</v>
      </c>
      <c r="W20" s="64">
        <f>T20+V20</f>
        <v>0</v>
      </c>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row>
    <row r="21" spans="1:70" s="133" customFormat="1" ht="22.5" customHeight="1" thickBot="1">
      <c r="A21" s="26"/>
      <c r="B21" s="136"/>
      <c r="C21" s="136"/>
      <c r="D21" s="136"/>
      <c r="E21" s="136"/>
      <c r="F21" s="136"/>
      <c r="G21" s="136"/>
      <c r="H21" s="136"/>
      <c r="I21" s="26"/>
      <c r="J21" s="26"/>
      <c r="K21" s="26"/>
      <c r="L21" s="26"/>
      <c r="M21" s="26"/>
      <c r="N21" s="26"/>
      <c r="O21" s="26"/>
      <c r="P21" s="26"/>
      <c r="Q21" s="26"/>
      <c r="R21" s="26"/>
      <c r="S21" s="137" t="s">
        <v>58</v>
      </c>
      <c r="T21" s="138">
        <v>230</v>
      </c>
      <c r="U21" s="139"/>
      <c r="V21" s="140" t="s">
        <v>58</v>
      </c>
      <c r="W21" s="141">
        <v>282.89999999999998</v>
      </c>
    </row>
    <row r="22" spans="1:70" s="131" customFormat="1" ht="54" customHeight="1">
      <c r="A22" s="125"/>
      <c r="B22" s="381" t="s">
        <v>83</v>
      </c>
      <c r="C22" s="381"/>
      <c r="D22" s="381"/>
      <c r="E22" s="142"/>
      <c r="F22" s="142"/>
      <c r="G22" s="142"/>
      <c r="H22" s="142"/>
      <c r="I22" s="125"/>
      <c r="J22" s="125"/>
      <c r="K22" s="125"/>
      <c r="L22" s="125"/>
      <c r="M22" s="125"/>
      <c r="N22" s="125"/>
      <c r="O22" s="125"/>
      <c r="P22" s="125"/>
      <c r="Q22" s="125"/>
      <c r="R22" s="125"/>
      <c r="S22" s="125"/>
      <c r="T22" s="125"/>
      <c r="U22" s="135"/>
      <c r="V22" s="135"/>
      <c r="W22" s="135"/>
    </row>
    <row r="23" spans="1:70" s="5" customFormat="1" ht="76.5" customHeight="1">
      <c r="A23" s="3" t="s">
        <v>80</v>
      </c>
      <c r="B23" s="340" t="s">
        <v>45</v>
      </c>
      <c r="C23" s="341"/>
      <c r="D23" s="342"/>
      <c r="E23" s="164" t="s">
        <v>102</v>
      </c>
      <c r="F23" s="164" t="s">
        <v>103</v>
      </c>
      <c r="G23" s="164" t="s">
        <v>104</v>
      </c>
      <c r="H23" s="164" t="s">
        <v>105</v>
      </c>
      <c r="I23" s="74" t="s">
        <v>100</v>
      </c>
      <c r="J23" s="70" t="s">
        <v>47</v>
      </c>
      <c r="K23" s="41" t="s">
        <v>48</v>
      </c>
      <c r="L23" s="41" t="s">
        <v>49</v>
      </c>
      <c r="M23" s="41" t="s">
        <v>50</v>
      </c>
      <c r="N23" s="41" t="s">
        <v>51</v>
      </c>
      <c r="O23" s="3" t="s">
        <v>52</v>
      </c>
      <c r="P23" s="3" t="s">
        <v>53</v>
      </c>
      <c r="Q23" s="3" t="s">
        <v>54</v>
      </c>
      <c r="R23" s="3" t="s">
        <v>55</v>
      </c>
      <c r="S23" s="50" t="s">
        <v>56</v>
      </c>
      <c r="T23" s="93" t="s">
        <v>57</v>
      </c>
      <c r="U23" s="93" t="s">
        <v>79</v>
      </c>
      <c r="V23" s="93" t="s">
        <v>61</v>
      </c>
      <c r="W23" s="60" t="s">
        <v>62</v>
      </c>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row>
    <row r="24" spans="1:70" s="25" customFormat="1" ht="74.25" customHeight="1" thickBot="1">
      <c r="A24" s="21">
        <v>1</v>
      </c>
      <c r="B24" s="389" t="s">
        <v>21</v>
      </c>
      <c r="C24" s="390"/>
      <c r="D24" s="391"/>
      <c r="E24" s="80">
        <v>1</v>
      </c>
      <c r="F24" s="80"/>
      <c r="G24" s="80"/>
      <c r="H24" s="80"/>
      <c r="I24" s="71">
        <f>SUM(E24:H24)</f>
        <v>1</v>
      </c>
      <c r="J24" s="76" t="s">
        <v>1</v>
      </c>
      <c r="K24" s="46">
        <v>1</v>
      </c>
      <c r="L24" s="46" t="s">
        <v>2</v>
      </c>
      <c r="M24" s="46"/>
      <c r="N24" s="46" t="s">
        <v>2</v>
      </c>
      <c r="O24" s="22"/>
      <c r="P24" s="22"/>
      <c r="Q24" s="22"/>
      <c r="R24" s="23"/>
      <c r="S24" s="54">
        <v>700</v>
      </c>
      <c r="T24" s="99">
        <f>I24*S24</f>
        <v>700</v>
      </c>
      <c r="U24" s="99">
        <v>23</v>
      </c>
      <c r="V24" s="99">
        <f>T24*0.23</f>
        <v>161</v>
      </c>
      <c r="W24" s="65">
        <f>T24+V24</f>
        <v>861</v>
      </c>
      <c r="X24" s="24"/>
      <c r="Y24" s="24"/>
      <c r="Z24" s="24"/>
      <c r="AA24" s="24"/>
      <c r="AB24" s="24"/>
      <c r="AC24" s="24"/>
      <c r="AD24" s="24"/>
      <c r="AE24" s="24"/>
      <c r="AF24" s="24"/>
      <c r="AG24" s="24"/>
      <c r="AH24" s="24"/>
      <c r="AI24" s="24"/>
      <c r="AJ24" s="24"/>
      <c r="AK24" s="24"/>
      <c r="AL24" s="24"/>
      <c r="AM24" s="24"/>
      <c r="AN24" s="24"/>
      <c r="AO24" s="24"/>
      <c r="AP24" s="24"/>
      <c r="AQ24" s="24"/>
      <c r="AR24" s="24"/>
      <c r="AS24" s="24"/>
      <c r="AT24" s="24"/>
      <c r="AU24" s="24"/>
      <c r="AV24" s="24"/>
      <c r="AW24" s="24"/>
      <c r="AX24" s="24"/>
      <c r="AY24" s="24"/>
      <c r="AZ24" s="24"/>
      <c r="BA24" s="24"/>
      <c r="BB24" s="24"/>
      <c r="BC24" s="24"/>
      <c r="BD24" s="24"/>
      <c r="BE24" s="24"/>
      <c r="BF24" s="24"/>
      <c r="BG24" s="24"/>
      <c r="BH24" s="24"/>
      <c r="BI24" s="24"/>
      <c r="BJ24" s="24"/>
      <c r="BK24" s="24"/>
      <c r="BL24" s="24"/>
      <c r="BM24" s="24"/>
      <c r="BN24" s="24"/>
      <c r="BO24" s="24"/>
      <c r="BP24" s="24"/>
      <c r="BQ24" s="24"/>
      <c r="BR24" s="24"/>
    </row>
    <row r="25" spans="1:70" s="133" customFormat="1" ht="16.5" thickBot="1">
      <c r="A25" s="143"/>
      <c r="B25" s="26"/>
      <c r="C25" s="26"/>
      <c r="D25" s="26"/>
      <c r="E25" s="26"/>
      <c r="F25" s="26"/>
      <c r="G25" s="26"/>
      <c r="H25" s="26"/>
      <c r="I25" s="26"/>
      <c r="J25" s="26"/>
      <c r="K25" s="26"/>
      <c r="L25" s="26"/>
      <c r="M25" s="26"/>
      <c r="N25" s="26"/>
      <c r="O25" s="26"/>
      <c r="P25" s="26"/>
      <c r="Q25" s="26"/>
      <c r="R25" s="26"/>
      <c r="S25" s="144" t="s">
        <v>58</v>
      </c>
      <c r="T25" s="145">
        <v>1400</v>
      </c>
      <c r="U25" s="146" t="s">
        <v>58</v>
      </c>
      <c r="V25" s="146">
        <v>322</v>
      </c>
      <c r="W25" s="147">
        <v>1722</v>
      </c>
    </row>
    <row r="26" spans="1:70" s="133" customFormat="1">
      <c r="A26" s="143"/>
      <c r="B26" s="26"/>
      <c r="C26" s="26"/>
      <c r="D26" s="26"/>
      <c r="E26" s="26"/>
      <c r="F26" s="26"/>
      <c r="G26" s="26"/>
      <c r="H26" s="26"/>
      <c r="I26" s="26"/>
      <c r="J26" s="26"/>
      <c r="K26" s="26"/>
      <c r="L26" s="26"/>
      <c r="M26" s="26"/>
      <c r="N26" s="26"/>
      <c r="O26" s="26"/>
      <c r="P26" s="26"/>
      <c r="Q26" s="26"/>
      <c r="R26" s="26"/>
      <c r="S26" s="26"/>
      <c r="T26" s="26"/>
      <c r="U26" s="132"/>
      <c r="V26" s="132"/>
      <c r="W26" s="132"/>
    </row>
    <row r="27" spans="1:70" s="133" customFormat="1">
      <c r="A27" s="143"/>
      <c r="B27" s="26"/>
      <c r="C27" s="26"/>
      <c r="D27" s="26"/>
      <c r="E27" s="26"/>
      <c r="F27" s="26"/>
      <c r="G27" s="26"/>
      <c r="H27" s="26"/>
      <c r="I27" s="26"/>
      <c r="J27" s="26"/>
      <c r="K27" s="26"/>
      <c r="L27" s="26"/>
      <c r="M27" s="26"/>
      <c r="N27" s="26"/>
      <c r="O27" s="26"/>
      <c r="P27" s="26"/>
      <c r="Q27" s="26"/>
      <c r="R27" s="26"/>
      <c r="S27" s="26"/>
      <c r="T27" s="26"/>
      <c r="U27" s="132"/>
      <c r="V27" s="132"/>
      <c r="W27" s="132"/>
    </row>
    <row r="28" spans="1:70" s="131" customFormat="1" ht="22.5">
      <c r="A28" s="125"/>
      <c r="B28" s="392" t="s">
        <v>84</v>
      </c>
      <c r="C28" s="392"/>
      <c r="D28" s="392"/>
      <c r="E28" s="134"/>
      <c r="F28" s="134"/>
      <c r="G28" s="134"/>
      <c r="H28" s="134"/>
      <c r="I28" s="125"/>
      <c r="J28" s="125"/>
      <c r="K28" s="125"/>
      <c r="L28" s="125"/>
      <c r="M28" s="125"/>
      <c r="N28" s="125"/>
      <c r="O28" s="125"/>
      <c r="P28" s="125"/>
      <c r="Q28" s="125"/>
      <c r="R28" s="125"/>
      <c r="S28" s="125"/>
      <c r="T28" s="125"/>
      <c r="U28" s="135"/>
      <c r="V28" s="135"/>
      <c r="W28" s="135"/>
    </row>
    <row r="29" spans="1:70" s="5" customFormat="1" ht="55.5" customHeight="1">
      <c r="A29" s="3" t="s">
        <v>80</v>
      </c>
      <c r="B29" s="340" t="s">
        <v>45</v>
      </c>
      <c r="C29" s="341"/>
      <c r="D29" s="342"/>
      <c r="E29" s="80" t="s">
        <v>96</v>
      </c>
      <c r="F29" s="80" t="s">
        <v>97</v>
      </c>
      <c r="G29" s="80" t="s">
        <v>98</v>
      </c>
      <c r="H29" s="80" t="s">
        <v>99</v>
      </c>
      <c r="I29" s="74" t="s">
        <v>100</v>
      </c>
      <c r="J29" s="70" t="s">
        <v>47</v>
      </c>
      <c r="K29" s="41" t="s">
        <v>48</v>
      </c>
      <c r="L29" s="41" t="s">
        <v>49</v>
      </c>
      <c r="M29" s="41" t="s">
        <v>50</v>
      </c>
      <c r="N29" s="41" t="s">
        <v>51</v>
      </c>
      <c r="O29" s="3" t="s">
        <v>52</v>
      </c>
      <c r="P29" s="3" t="s">
        <v>53</v>
      </c>
      <c r="Q29" s="3" t="s">
        <v>54</v>
      </c>
      <c r="R29" s="3" t="s">
        <v>55</v>
      </c>
      <c r="S29" s="50" t="s">
        <v>56</v>
      </c>
      <c r="T29" s="93" t="s">
        <v>57</v>
      </c>
      <c r="U29" s="93" t="s">
        <v>79</v>
      </c>
      <c r="V29" s="93" t="s">
        <v>61</v>
      </c>
      <c r="W29" s="60" t="s">
        <v>62</v>
      </c>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row>
    <row r="30" spans="1:70" s="25" customFormat="1" ht="56.25" customHeight="1">
      <c r="A30" s="27">
        <v>1</v>
      </c>
      <c r="B30" s="351"/>
      <c r="C30" s="352"/>
      <c r="D30" s="353"/>
      <c r="E30" s="85"/>
      <c r="F30" s="85"/>
      <c r="G30" s="85"/>
      <c r="H30" s="85"/>
      <c r="I30" s="71">
        <f t="shared" ref="I30:I35" si="7">SUM(E30:H30)</f>
        <v>0</v>
      </c>
      <c r="J30" s="77"/>
      <c r="K30" s="47"/>
      <c r="L30" s="47"/>
      <c r="M30" s="46">
        <f t="shared" ref="M30:M31" si="8">I30*K30</f>
        <v>0</v>
      </c>
      <c r="N30" s="47"/>
      <c r="O30" s="28"/>
      <c r="P30" s="28"/>
      <c r="Q30" s="28"/>
      <c r="R30" s="29"/>
      <c r="S30" s="55"/>
      <c r="T30" s="100"/>
      <c r="U30" s="100"/>
      <c r="V30" s="100"/>
      <c r="W30" s="66"/>
      <c r="X30" s="24"/>
      <c r="Y30" s="24"/>
      <c r="Z30" s="24"/>
      <c r="AA30" s="24"/>
      <c r="AB30" s="24"/>
      <c r="AC30" s="24"/>
      <c r="AD30" s="24"/>
      <c r="AE30" s="24"/>
      <c r="AF30" s="24"/>
      <c r="AG30" s="24"/>
      <c r="AH30" s="24"/>
      <c r="AI30" s="24"/>
      <c r="AJ30" s="24"/>
      <c r="AK30" s="24"/>
      <c r="AL30" s="24"/>
      <c r="AM30" s="24"/>
      <c r="AN30" s="24"/>
      <c r="AO30" s="24"/>
      <c r="AP30" s="24"/>
      <c r="AQ30" s="24"/>
      <c r="AR30" s="24"/>
      <c r="AS30" s="24"/>
      <c r="AT30" s="24"/>
      <c r="AU30" s="24"/>
      <c r="AV30" s="24"/>
      <c r="AW30" s="24"/>
      <c r="AX30" s="24"/>
      <c r="AY30" s="24"/>
      <c r="AZ30" s="24"/>
      <c r="BA30" s="24"/>
      <c r="BB30" s="24"/>
      <c r="BC30" s="24"/>
      <c r="BD30" s="24"/>
      <c r="BE30" s="24"/>
      <c r="BF30" s="24"/>
      <c r="BG30" s="24"/>
      <c r="BH30" s="24"/>
      <c r="BI30" s="24"/>
      <c r="BJ30" s="24"/>
      <c r="BK30" s="24"/>
      <c r="BL30" s="24"/>
      <c r="BM30" s="24"/>
      <c r="BN30" s="24"/>
      <c r="BO30" s="24"/>
      <c r="BP30" s="24"/>
      <c r="BQ30" s="24"/>
      <c r="BR30" s="24"/>
    </row>
    <row r="31" spans="1:70" s="25" customFormat="1" ht="67.5" customHeight="1">
      <c r="A31" s="21">
        <v>2</v>
      </c>
      <c r="B31" s="351" t="s">
        <v>12</v>
      </c>
      <c r="C31" s="352"/>
      <c r="D31" s="353"/>
      <c r="E31" s="80"/>
      <c r="F31" s="80"/>
      <c r="G31" s="80"/>
      <c r="H31" s="80"/>
      <c r="I31" s="71">
        <f t="shared" si="7"/>
        <v>0</v>
      </c>
      <c r="J31" s="76" t="s">
        <v>1</v>
      </c>
      <c r="K31" s="46">
        <v>1</v>
      </c>
      <c r="L31" s="46" t="s">
        <v>2</v>
      </c>
      <c r="M31" s="46">
        <f t="shared" si="8"/>
        <v>0</v>
      </c>
      <c r="N31" s="46" t="s">
        <v>2</v>
      </c>
      <c r="O31" s="22"/>
      <c r="P31" s="22"/>
      <c r="Q31" s="22"/>
      <c r="R31" s="35" t="s">
        <v>13</v>
      </c>
      <c r="S31" s="56">
        <v>2450</v>
      </c>
      <c r="T31" s="101">
        <f t="shared" ref="T31:T35" si="9">I31*S31</f>
        <v>0</v>
      </c>
      <c r="U31" s="101">
        <v>23</v>
      </c>
      <c r="V31" s="101">
        <f t="shared" si="3"/>
        <v>0</v>
      </c>
      <c r="W31" s="67">
        <f t="shared" si="4"/>
        <v>0</v>
      </c>
      <c r="X31" s="24"/>
      <c r="Y31" s="24"/>
      <c r="Z31" s="24"/>
      <c r="AA31" s="24"/>
      <c r="AB31" s="24"/>
      <c r="AC31" s="24"/>
      <c r="AD31" s="24"/>
      <c r="AE31" s="24"/>
      <c r="AF31" s="24"/>
      <c r="AG31" s="24"/>
      <c r="AH31" s="24"/>
      <c r="AI31" s="24"/>
      <c r="AJ31" s="24"/>
      <c r="AK31" s="24"/>
      <c r="AL31" s="24"/>
      <c r="AM31" s="24"/>
      <c r="AN31" s="24"/>
      <c r="AO31" s="24"/>
      <c r="AP31" s="24"/>
      <c r="AQ31" s="24"/>
      <c r="AR31" s="24"/>
      <c r="AS31" s="24"/>
      <c r="AT31" s="24"/>
      <c r="AU31" s="24"/>
      <c r="AV31" s="24"/>
      <c r="AW31" s="24"/>
      <c r="AX31" s="24"/>
      <c r="AY31" s="24"/>
      <c r="AZ31" s="24"/>
      <c r="BA31" s="24"/>
      <c r="BB31" s="24"/>
      <c r="BC31" s="24"/>
      <c r="BD31" s="24"/>
      <c r="BE31" s="24"/>
      <c r="BF31" s="24"/>
      <c r="BG31" s="24"/>
      <c r="BH31" s="24"/>
      <c r="BI31" s="24"/>
      <c r="BJ31" s="24"/>
      <c r="BK31" s="24"/>
      <c r="BL31" s="24"/>
      <c r="BM31" s="24"/>
      <c r="BN31" s="24"/>
      <c r="BO31" s="24"/>
      <c r="BP31" s="24"/>
      <c r="BQ31" s="24"/>
      <c r="BR31" s="24"/>
    </row>
    <row r="32" spans="1:70" s="25" customFormat="1" ht="52.5" customHeight="1">
      <c r="A32" s="30">
        <v>3</v>
      </c>
      <c r="B32" s="169" t="s">
        <v>14</v>
      </c>
      <c r="C32" s="169"/>
      <c r="D32" s="169"/>
      <c r="E32" s="170">
        <v>1</v>
      </c>
      <c r="F32" s="86"/>
      <c r="G32" s="86"/>
      <c r="H32" s="86"/>
      <c r="I32" s="71">
        <f t="shared" si="7"/>
        <v>1</v>
      </c>
      <c r="J32" s="76" t="s">
        <v>1</v>
      </c>
      <c r="K32" s="46">
        <v>1</v>
      </c>
      <c r="L32" s="46" t="s">
        <v>2</v>
      </c>
      <c r="M32" s="46">
        <f>I32*K32</f>
        <v>1</v>
      </c>
      <c r="N32" s="46" t="s">
        <v>2</v>
      </c>
      <c r="O32" s="22"/>
      <c r="P32" s="22"/>
      <c r="Q32" s="22"/>
      <c r="R32" s="35" t="s">
        <v>15</v>
      </c>
      <c r="S32" s="56">
        <v>2467</v>
      </c>
      <c r="T32" s="101">
        <f t="shared" si="9"/>
        <v>2467</v>
      </c>
      <c r="U32" s="101">
        <v>23</v>
      </c>
      <c r="V32" s="101">
        <f t="shared" si="3"/>
        <v>567.41</v>
      </c>
      <c r="W32" s="67">
        <f t="shared" si="4"/>
        <v>3034.41</v>
      </c>
      <c r="X32" s="24"/>
      <c r="Y32" s="24"/>
      <c r="Z32" s="24"/>
      <c r="AA32" s="24"/>
      <c r="AB32" s="24"/>
      <c r="AC32" s="24"/>
      <c r="AD32" s="24"/>
      <c r="AE32" s="24"/>
      <c r="AF32" s="24"/>
      <c r="AG32" s="24"/>
      <c r="AH32" s="24"/>
      <c r="AI32" s="24"/>
      <c r="AJ32" s="24"/>
      <c r="AK32" s="24"/>
      <c r="AL32" s="24"/>
      <c r="AM32" s="24"/>
      <c r="AN32" s="24"/>
      <c r="AO32" s="24"/>
      <c r="AP32" s="24"/>
      <c r="AQ32" s="24"/>
      <c r="AR32" s="24"/>
      <c r="AS32" s="24"/>
      <c r="AT32" s="24"/>
      <c r="AU32" s="24"/>
      <c r="AV32" s="24"/>
      <c r="AW32" s="24"/>
      <c r="AX32" s="24"/>
      <c r="AY32" s="24"/>
      <c r="AZ32" s="24"/>
      <c r="BA32" s="24"/>
      <c r="BB32" s="24"/>
      <c r="BC32" s="24"/>
      <c r="BD32" s="24"/>
      <c r="BE32" s="24"/>
      <c r="BF32" s="24"/>
      <c r="BG32" s="24"/>
      <c r="BH32" s="24"/>
      <c r="BI32" s="24"/>
      <c r="BJ32" s="24"/>
      <c r="BK32" s="24"/>
      <c r="BL32" s="24"/>
      <c r="BM32" s="24"/>
      <c r="BN32" s="24"/>
      <c r="BO32" s="24"/>
      <c r="BP32" s="24"/>
      <c r="BQ32" s="24"/>
      <c r="BR32" s="24"/>
    </row>
    <row r="33" spans="1:70" s="25" customFormat="1" ht="54" customHeight="1">
      <c r="A33" s="21">
        <v>4</v>
      </c>
      <c r="B33" s="169" t="s">
        <v>16</v>
      </c>
      <c r="C33" s="169"/>
      <c r="D33" s="169"/>
      <c r="E33" s="170">
        <v>1</v>
      </c>
      <c r="F33" s="86"/>
      <c r="G33" s="86"/>
      <c r="H33" s="86"/>
      <c r="I33" s="71">
        <f t="shared" si="7"/>
        <v>1</v>
      </c>
      <c r="J33" s="76" t="s">
        <v>1</v>
      </c>
      <c r="K33" s="46">
        <v>1</v>
      </c>
      <c r="L33" s="46" t="s">
        <v>2</v>
      </c>
      <c r="M33" s="46">
        <f t="shared" ref="M33:M35" si="10">I33*K33</f>
        <v>1</v>
      </c>
      <c r="N33" s="46" t="s">
        <v>2</v>
      </c>
      <c r="O33" s="22"/>
      <c r="P33" s="22"/>
      <c r="Q33" s="22"/>
      <c r="R33" s="35" t="s">
        <v>17</v>
      </c>
      <c r="S33" s="56">
        <v>2468</v>
      </c>
      <c r="T33" s="101">
        <f t="shared" si="9"/>
        <v>2468</v>
      </c>
      <c r="U33" s="101">
        <v>23</v>
      </c>
      <c r="V33" s="101">
        <f t="shared" si="3"/>
        <v>567.64</v>
      </c>
      <c r="W33" s="67">
        <f t="shared" si="4"/>
        <v>3035.64</v>
      </c>
      <c r="X33" s="24"/>
      <c r="Y33" s="24"/>
      <c r="Z33" s="24"/>
      <c r="AA33" s="24"/>
      <c r="AB33" s="24"/>
      <c r="AC33" s="24"/>
      <c r="AD33" s="24"/>
      <c r="AE33" s="24"/>
      <c r="AF33" s="24"/>
      <c r="AG33" s="24"/>
      <c r="AH33" s="24"/>
      <c r="AI33" s="24"/>
      <c r="AJ33" s="24"/>
      <c r="AK33" s="24"/>
      <c r="AL33" s="24"/>
      <c r="AM33" s="24"/>
      <c r="AN33" s="24"/>
      <c r="AO33" s="24"/>
      <c r="AP33" s="24"/>
      <c r="AQ33" s="24"/>
      <c r="AR33" s="24"/>
      <c r="AS33" s="24"/>
      <c r="AT33" s="24"/>
      <c r="AU33" s="24"/>
      <c r="AV33" s="24"/>
      <c r="AW33" s="24"/>
      <c r="AX33" s="24"/>
      <c r="AY33" s="24"/>
      <c r="AZ33" s="24"/>
      <c r="BA33" s="24"/>
      <c r="BB33" s="24"/>
      <c r="BC33" s="24"/>
      <c r="BD33" s="24"/>
      <c r="BE33" s="24"/>
      <c r="BF33" s="24"/>
      <c r="BG33" s="24"/>
      <c r="BH33" s="24"/>
      <c r="BI33" s="24"/>
      <c r="BJ33" s="24"/>
      <c r="BK33" s="24"/>
      <c r="BL33" s="24"/>
      <c r="BM33" s="24"/>
      <c r="BN33" s="24"/>
      <c r="BO33" s="24"/>
      <c r="BP33" s="24"/>
      <c r="BQ33" s="24"/>
      <c r="BR33" s="24"/>
    </row>
    <row r="34" spans="1:70" s="25" customFormat="1" ht="54.75" customHeight="1">
      <c r="A34" s="30">
        <v>5</v>
      </c>
      <c r="B34" s="169" t="s">
        <v>115</v>
      </c>
      <c r="C34" s="169"/>
      <c r="D34" s="169"/>
      <c r="E34" s="170">
        <v>1</v>
      </c>
      <c r="F34" s="86"/>
      <c r="G34" s="86"/>
      <c r="H34" s="86"/>
      <c r="I34" s="71">
        <f t="shared" si="7"/>
        <v>1</v>
      </c>
      <c r="J34" s="76" t="s">
        <v>1</v>
      </c>
      <c r="K34" s="46">
        <v>1</v>
      </c>
      <c r="L34" s="46" t="s">
        <v>2</v>
      </c>
      <c r="M34" s="46">
        <f t="shared" si="10"/>
        <v>1</v>
      </c>
      <c r="N34" s="46" t="s">
        <v>2</v>
      </c>
      <c r="O34" s="22"/>
      <c r="P34" s="22"/>
      <c r="Q34" s="22"/>
      <c r="R34" s="165" t="s">
        <v>17</v>
      </c>
      <c r="S34" s="56">
        <v>2358</v>
      </c>
      <c r="T34" s="101">
        <f t="shared" si="9"/>
        <v>2358</v>
      </c>
      <c r="U34" s="101">
        <v>23</v>
      </c>
      <c r="V34" s="101">
        <f t="shared" si="3"/>
        <v>542.34</v>
      </c>
      <c r="W34" s="67">
        <f t="shared" si="4"/>
        <v>2900.34</v>
      </c>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row>
    <row r="35" spans="1:70" s="25" customFormat="1" ht="55.5" customHeight="1" thickBot="1">
      <c r="A35" s="21">
        <v>7</v>
      </c>
      <c r="B35" s="22" t="s">
        <v>116</v>
      </c>
      <c r="C35" s="22"/>
      <c r="D35" s="22"/>
      <c r="E35" s="86"/>
      <c r="F35" s="86"/>
      <c r="G35" s="86"/>
      <c r="H35" s="86"/>
      <c r="I35" s="71">
        <f t="shared" si="7"/>
        <v>0</v>
      </c>
      <c r="J35" s="76" t="s">
        <v>1</v>
      </c>
      <c r="K35" s="46">
        <v>1</v>
      </c>
      <c r="L35" s="46" t="s">
        <v>2</v>
      </c>
      <c r="M35" s="46">
        <f t="shared" si="10"/>
        <v>0</v>
      </c>
      <c r="N35" s="46" t="s">
        <v>2</v>
      </c>
      <c r="O35" s="22"/>
      <c r="P35" s="22"/>
      <c r="Q35" s="22"/>
      <c r="R35" s="165" t="s">
        <v>17</v>
      </c>
      <c r="S35" s="54">
        <v>2356</v>
      </c>
      <c r="T35" s="99">
        <f t="shared" si="9"/>
        <v>0</v>
      </c>
      <c r="U35" s="99">
        <v>23</v>
      </c>
      <c r="V35" s="99">
        <f t="shared" si="3"/>
        <v>0</v>
      </c>
      <c r="W35" s="65">
        <f t="shared" si="4"/>
        <v>0</v>
      </c>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row>
    <row r="36" spans="1:70" s="118" customFormat="1" ht="16.5" thickBot="1">
      <c r="A36" s="148"/>
      <c r="S36" s="119" t="s">
        <v>58</v>
      </c>
      <c r="T36" s="120">
        <f>SUM(T30:T35)</f>
        <v>7293</v>
      </c>
      <c r="U36" s="120" t="s">
        <v>58</v>
      </c>
      <c r="V36" s="120">
        <f t="shared" si="3"/>
        <v>1677.39</v>
      </c>
      <c r="W36" s="121">
        <f t="shared" si="4"/>
        <v>8970.39</v>
      </c>
    </row>
    <row r="37" spans="1:70" s="118" customFormat="1">
      <c r="A37" s="148"/>
    </row>
    <row r="38" spans="1:70" s="118" customFormat="1">
      <c r="A38" s="148"/>
    </row>
    <row r="39" spans="1:70" s="122" customFormat="1" ht="22.5">
      <c r="A39" s="149"/>
      <c r="B39" s="366" t="s">
        <v>85</v>
      </c>
      <c r="C39" s="366"/>
      <c r="D39" s="366"/>
    </row>
    <row r="40" spans="1:70" s="5" customFormat="1" ht="53.25" customHeight="1">
      <c r="A40" s="3" t="s">
        <v>80</v>
      </c>
      <c r="B40" s="340" t="s">
        <v>45</v>
      </c>
      <c r="C40" s="341"/>
      <c r="D40" s="342"/>
      <c r="E40" s="164" t="s">
        <v>102</v>
      </c>
      <c r="F40" s="164" t="s">
        <v>103</v>
      </c>
      <c r="G40" s="164" t="s">
        <v>104</v>
      </c>
      <c r="H40" s="164" t="s">
        <v>105</v>
      </c>
      <c r="I40" s="74" t="s">
        <v>100</v>
      </c>
      <c r="J40" s="70" t="s">
        <v>47</v>
      </c>
      <c r="K40" s="41" t="s">
        <v>48</v>
      </c>
      <c r="L40" s="41" t="s">
        <v>49</v>
      </c>
      <c r="M40" s="41" t="s">
        <v>50</v>
      </c>
      <c r="N40" s="41" t="s">
        <v>51</v>
      </c>
      <c r="O40" s="3" t="s">
        <v>52</v>
      </c>
      <c r="P40" s="3" t="s">
        <v>53</v>
      </c>
      <c r="Q40" s="3" t="s">
        <v>54</v>
      </c>
      <c r="R40" s="3" t="s">
        <v>55</v>
      </c>
      <c r="S40" s="50" t="s">
        <v>56</v>
      </c>
      <c r="T40" s="93" t="s">
        <v>57</v>
      </c>
      <c r="U40" s="93" t="s">
        <v>79</v>
      </c>
      <c r="V40" s="93" t="s">
        <v>61</v>
      </c>
      <c r="W40" s="60" t="s">
        <v>62</v>
      </c>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row>
    <row r="41" spans="1:70" s="25" customFormat="1" ht="48" customHeight="1" thickBot="1">
      <c r="A41" s="21">
        <v>1</v>
      </c>
      <c r="B41" s="351" t="s">
        <v>18</v>
      </c>
      <c r="C41" s="352"/>
      <c r="D41" s="353"/>
      <c r="E41" s="80"/>
      <c r="F41" s="80"/>
      <c r="G41" s="80"/>
      <c r="H41" s="80"/>
      <c r="I41" s="71">
        <f>SUM(E41:H41)</f>
        <v>0</v>
      </c>
      <c r="J41" s="76" t="s">
        <v>1</v>
      </c>
      <c r="K41" s="46">
        <v>1</v>
      </c>
      <c r="L41" s="46" t="s">
        <v>2</v>
      </c>
      <c r="M41" s="46">
        <v>2</v>
      </c>
      <c r="N41" s="46" t="s">
        <v>2</v>
      </c>
      <c r="O41" s="22"/>
      <c r="P41" s="22"/>
      <c r="Q41" s="22"/>
      <c r="R41" s="35" t="s">
        <v>19</v>
      </c>
      <c r="S41" s="54">
        <v>200</v>
      </c>
      <c r="T41" s="99">
        <f>I41*S41</f>
        <v>0</v>
      </c>
      <c r="U41" s="99">
        <v>23</v>
      </c>
      <c r="V41" s="99">
        <f t="shared" si="3"/>
        <v>0</v>
      </c>
      <c r="W41" s="65">
        <f t="shared" si="4"/>
        <v>0</v>
      </c>
      <c r="X41" s="24"/>
      <c r="Y41" s="24"/>
      <c r="Z41" s="24"/>
      <c r="AA41" s="24"/>
      <c r="AB41" s="24"/>
      <c r="AC41" s="24"/>
      <c r="AD41" s="24"/>
      <c r="AE41" s="24"/>
      <c r="AF41" s="24"/>
      <c r="AG41" s="24"/>
      <c r="AH41" s="24"/>
      <c r="AI41" s="24"/>
      <c r="AJ41" s="24"/>
      <c r="AK41" s="24"/>
      <c r="AL41" s="24"/>
      <c r="AM41" s="24"/>
      <c r="AN41" s="24"/>
      <c r="AO41" s="24"/>
      <c r="AP41" s="24"/>
      <c r="AQ41" s="24"/>
      <c r="AR41" s="24"/>
      <c r="AS41" s="24"/>
      <c r="AT41" s="24"/>
      <c r="AU41" s="24"/>
      <c r="AV41" s="24"/>
      <c r="AW41" s="24"/>
      <c r="AX41" s="24"/>
      <c r="AY41" s="24"/>
      <c r="AZ41" s="24"/>
      <c r="BA41" s="24"/>
      <c r="BB41" s="24"/>
      <c r="BC41" s="24"/>
      <c r="BD41" s="24"/>
      <c r="BE41" s="24"/>
      <c r="BF41" s="24"/>
      <c r="BG41" s="24"/>
      <c r="BH41" s="24"/>
      <c r="BI41" s="24"/>
      <c r="BJ41" s="24"/>
      <c r="BK41" s="24"/>
      <c r="BL41" s="24"/>
      <c r="BM41" s="24"/>
      <c r="BN41" s="24"/>
      <c r="BO41" s="24"/>
      <c r="BP41" s="24"/>
      <c r="BQ41" s="24"/>
      <c r="BR41" s="24"/>
    </row>
    <row r="42" spans="1:70" s="114" customFormat="1" ht="16.5" thickBot="1">
      <c r="S42" s="119" t="s">
        <v>58</v>
      </c>
      <c r="T42" s="120">
        <f>SUM(T41)</f>
        <v>0</v>
      </c>
      <c r="U42" s="120" t="s">
        <v>58</v>
      </c>
      <c r="V42" s="120">
        <v>92</v>
      </c>
      <c r="W42" s="121">
        <v>492</v>
      </c>
    </row>
    <row r="43" spans="1:70" s="116" customFormat="1" ht="20.25"/>
    <row r="44" spans="1:70" s="116" customFormat="1" ht="20.25">
      <c r="B44" s="367" t="s">
        <v>86</v>
      </c>
      <c r="C44" s="367"/>
      <c r="D44" s="367"/>
      <c r="E44" s="117"/>
      <c r="F44" s="117"/>
      <c r="G44" s="117"/>
      <c r="H44" s="117"/>
    </row>
    <row r="45" spans="1:70" s="5" customFormat="1" ht="55.5" customHeight="1">
      <c r="A45" s="3" t="s">
        <v>80</v>
      </c>
      <c r="B45" s="340" t="s">
        <v>45</v>
      </c>
      <c r="C45" s="341"/>
      <c r="D45" s="342"/>
      <c r="E45" s="164" t="s">
        <v>102</v>
      </c>
      <c r="F45" s="164" t="s">
        <v>103</v>
      </c>
      <c r="G45" s="164" t="s">
        <v>104</v>
      </c>
      <c r="H45" s="164" t="s">
        <v>105</v>
      </c>
      <c r="I45" s="74" t="s">
        <v>100</v>
      </c>
      <c r="J45" s="70" t="s">
        <v>47</v>
      </c>
      <c r="K45" s="41" t="s">
        <v>48</v>
      </c>
      <c r="L45" s="41" t="s">
        <v>49</v>
      </c>
      <c r="M45" s="41" t="s">
        <v>50</v>
      </c>
      <c r="N45" s="41" t="s">
        <v>51</v>
      </c>
      <c r="O45" s="3" t="s">
        <v>52</v>
      </c>
      <c r="P45" s="3" t="s">
        <v>53</v>
      </c>
      <c r="Q45" s="3" t="s">
        <v>54</v>
      </c>
      <c r="R45" s="3" t="s">
        <v>55</v>
      </c>
      <c r="S45" s="50" t="s">
        <v>56</v>
      </c>
      <c r="T45" s="93" t="s">
        <v>57</v>
      </c>
      <c r="U45" s="93" t="s">
        <v>79</v>
      </c>
      <c r="V45" s="93" t="s">
        <v>61</v>
      </c>
      <c r="W45" s="60" t="s">
        <v>62</v>
      </c>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row>
    <row r="46" spans="1:70" s="25" customFormat="1" ht="76.5" customHeight="1">
      <c r="A46" s="21">
        <v>1</v>
      </c>
      <c r="B46" s="351" t="s">
        <v>23</v>
      </c>
      <c r="C46" s="352"/>
      <c r="D46" s="353"/>
      <c r="E46" s="80"/>
      <c r="F46" s="80"/>
      <c r="G46" s="80"/>
      <c r="H46" s="80"/>
      <c r="I46" s="71">
        <f t="shared" ref="I46:I57" si="11">SUM(E46:H46)</f>
        <v>0</v>
      </c>
      <c r="J46" s="76" t="s">
        <v>1</v>
      </c>
      <c r="K46" s="46">
        <v>1</v>
      </c>
      <c r="L46" s="46" t="s">
        <v>2</v>
      </c>
      <c r="M46" s="46"/>
      <c r="N46" s="46" t="s">
        <v>2</v>
      </c>
      <c r="O46" s="22"/>
      <c r="P46" s="22"/>
      <c r="Q46" s="22"/>
      <c r="R46" s="23"/>
      <c r="S46" s="56">
        <v>178</v>
      </c>
      <c r="T46" s="101">
        <f t="shared" ref="T46:T57" si="12">I46*S46</f>
        <v>0</v>
      </c>
      <c r="U46" s="101">
        <v>23</v>
      </c>
      <c r="V46" s="101">
        <f>T46*0.23</f>
        <v>0</v>
      </c>
      <c r="W46" s="67">
        <f>T46+V46</f>
        <v>0</v>
      </c>
      <c r="X46" s="24"/>
      <c r="Y46" s="24"/>
      <c r="Z46" s="24"/>
      <c r="AA46" s="24"/>
      <c r="AB46" s="24"/>
      <c r="AC46" s="24"/>
      <c r="AD46" s="24"/>
      <c r="AE46" s="24"/>
      <c r="AF46" s="24"/>
      <c r="AG46" s="24"/>
      <c r="AH46" s="24"/>
      <c r="AI46" s="24"/>
      <c r="AJ46" s="24"/>
      <c r="AK46" s="24"/>
      <c r="AL46" s="24"/>
      <c r="AM46" s="24"/>
      <c r="AN46" s="24"/>
      <c r="AO46" s="24"/>
      <c r="AP46" s="24"/>
      <c r="AQ46" s="24"/>
      <c r="AR46" s="24"/>
      <c r="AS46" s="24"/>
      <c r="AT46" s="24"/>
      <c r="AU46" s="24"/>
      <c r="AV46" s="24"/>
      <c r="AW46" s="24"/>
      <c r="AX46" s="24"/>
      <c r="AY46" s="24"/>
      <c r="AZ46" s="24"/>
      <c r="BA46" s="24"/>
      <c r="BB46" s="24"/>
      <c r="BC46" s="24"/>
      <c r="BD46" s="24"/>
      <c r="BE46" s="24"/>
      <c r="BF46" s="24"/>
      <c r="BG46" s="24"/>
      <c r="BH46" s="24"/>
      <c r="BI46" s="24"/>
      <c r="BJ46" s="24"/>
      <c r="BK46" s="24"/>
      <c r="BL46" s="24"/>
      <c r="BM46" s="24"/>
      <c r="BN46" s="24"/>
      <c r="BO46" s="24"/>
      <c r="BP46" s="24"/>
      <c r="BQ46" s="24"/>
      <c r="BR46" s="24"/>
    </row>
    <row r="47" spans="1:70" s="25" customFormat="1" ht="54" customHeight="1">
      <c r="A47" s="30">
        <v>2</v>
      </c>
      <c r="B47" s="351" t="s">
        <v>25</v>
      </c>
      <c r="C47" s="352"/>
      <c r="D47" s="353"/>
      <c r="E47" s="80"/>
      <c r="F47" s="80"/>
      <c r="G47" s="80"/>
      <c r="H47" s="80"/>
      <c r="I47" s="71">
        <f t="shared" si="11"/>
        <v>0</v>
      </c>
      <c r="J47" s="76" t="s">
        <v>1</v>
      </c>
      <c r="K47" s="46">
        <v>500</v>
      </c>
      <c r="L47" s="46" t="s">
        <v>26</v>
      </c>
      <c r="M47" s="46"/>
      <c r="N47" s="46" t="s">
        <v>26</v>
      </c>
      <c r="O47" s="22"/>
      <c r="P47" s="22"/>
      <c r="Q47" s="22"/>
      <c r="R47" s="22" t="s">
        <v>27</v>
      </c>
      <c r="S47" s="56">
        <v>300</v>
      </c>
      <c r="T47" s="101">
        <f t="shared" si="12"/>
        <v>0</v>
      </c>
      <c r="U47" s="101">
        <v>23</v>
      </c>
      <c r="V47" s="101">
        <f t="shared" si="3"/>
        <v>0</v>
      </c>
      <c r="W47" s="67">
        <f t="shared" si="4"/>
        <v>0</v>
      </c>
      <c r="X47" s="24"/>
      <c r="Y47" s="24"/>
      <c r="Z47" s="24"/>
      <c r="AA47" s="24"/>
      <c r="AB47" s="24"/>
      <c r="AC47" s="24"/>
      <c r="AD47" s="24"/>
      <c r="AE47" s="24"/>
      <c r="AF47" s="24"/>
      <c r="AG47" s="24"/>
      <c r="AH47" s="24"/>
      <c r="AI47" s="24"/>
      <c r="AJ47" s="24"/>
      <c r="AK47" s="24"/>
      <c r="AL47" s="24"/>
      <c r="AM47" s="24"/>
      <c r="AN47" s="24"/>
      <c r="AO47" s="24"/>
      <c r="AP47" s="24"/>
      <c r="AQ47" s="24"/>
      <c r="AR47" s="24"/>
      <c r="AS47" s="24"/>
      <c r="AT47" s="24"/>
      <c r="AU47" s="24"/>
      <c r="AV47" s="24"/>
      <c r="AW47" s="24"/>
      <c r="AX47" s="24"/>
      <c r="AY47" s="24"/>
      <c r="AZ47" s="24"/>
      <c r="BA47" s="24"/>
      <c r="BB47" s="24"/>
      <c r="BC47" s="24"/>
      <c r="BD47" s="24"/>
      <c r="BE47" s="24"/>
      <c r="BF47" s="24"/>
      <c r="BG47" s="24"/>
      <c r="BH47" s="24"/>
      <c r="BI47" s="24"/>
      <c r="BJ47" s="24"/>
      <c r="BK47" s="24"/>
      <c r="BL47" s="24"/>
      <c r="BM47" s="24"/>
      <c r="BN47" s="24"/>
      <c r="BO47" s="24"/>
      <c r="BP47" s="24"/>
      <c r="BQ47" s="24"/>
      <c r="BR47" s="24"/>
    </row>
    <row r="48" spans="1:70" s="25" customFormat="1" ht="69.75" customHeight="1">
      <c r="A48" s="30">
        <v>3</v>
      </c>
      <c r="B48" s="351" t="s">
        <v>28</v>
      </c>
      <c r="C48" s="352"/>
      <c r="D48" s="353"/>
      <c r="E48" s="80"/>
      <c r="F48" s="80"/>
      <c r="G48" s="80"/>
      <c r="H48" s="80"/>
      <c r="I48" s="71">
        <f t="shared" si="11"/>
        <v>0</v>
      </c>
      <c r="J48" s="76" t="s">
        <v>1</v>
      </c>
      <c r="K48" s="46">
        <v>1</v>
      </c>
      <c r="L48" s="46" t="s">
        <v>2</v>
      </c>
      <c r="M48" s="46"/>
      <c r="N48" s="46" t="s">
        <v>2</v>
      </c>
      <c r="O48" s="22"/>
      <c r="P48" s="22"/>
      <c r="Q48" s="22"/>
      <c r="R48" s="23"/>
      <c r="S48" s="56">
        <v>30</v>
      </c>
      <c r="T48" s="101">
        <f t="shared" si="12"/>
        <v>0</v>
      </c>
      <c r="U48" s="101">
        <v>23</v>
      </c>
      <c r="V48" s="101">
        <f t="shared" si="3"/>
        <v>0</v>
      </c>
      <c r="W48" s="67">
        <f t="shared" si="4"/>
        <v>0</v>
      </c>
      <c r="X48" s="24"/>
      <c r="Y48" s="24"/>
      <c r="Z48" s="24"/>
      <c r="AA48" s="24"/>
      <c r="AB48" s="24"/>
      <c r="AC48" s="24"/>
      <c r="AD48" s="24"/>
      <c r="AE48" s="24"/>
      <c r="AF48" s="24"/>
      <c r="AG48" s="24"/>
      <c r="AH48" s="24"/>
      <c r="AI48" s="24"/>
      <c r="AJ48" s="24"/>
      <c r="AK48" s="24"/>
      <c r="AL48" s="24"/>
      <c r="AM48" s="24"/>
      <c r="AN48" s="24"/>
      <c r="AO48" s="24"/>
      <c r="AP48" s="24"/>
      <c r="AQ48" s="24"/>
      <c r="AR48" s="24"/>
      <c r="AS48" s="24"/>
      <c r="AT48" s="24"/>
      <c r="AU48" s="24"/>
      <c r="AV48" s="24"/>
      <c r="AW48" s="24"/>
      <c r="AX48" s="24"/>
      <c r="AY48" s="24"/>
      <c r="AZ48" s="24"/>
      <c r="BA48" s="24"/>
      <c r="BB48" s="24"/>
      <c r="BC48" s="24"/>
      <c r="BD48" s="24"/>
      <c r="BE48" s="24"/>
      <c r="BF48" s="24"/>
      <c r="BG48" s="24"/>
      <c r="BH48" s="24"/>
      <c r="BI48" s="24"/>
      <c r="BJ48" s="24"/>
      <c r="BK48" s="24"/>
      <c r="BL48" s="24"/>
      <c r="BM48" s="24"/>
      <c r="BN48" s="24"/>
      <c r="BO48" s="24"/>
      <c r="BP48" s="24"/>
      <c r="BQ48" s="24"/>
      <c r="BR48" s="24"/>
    </row>
    <row r="49" spans="1:70" s="25" customFormat="1" ht="75" customHeight="1">
      <c r="A49" s="21">
        <v>4</v>
      </c>
      <c r="B49" s="351" t="s">
        <v>74</v>
      </c>
      <c r="C49" s="352"/>
      <c r="D49" s="353"/>
      <c r="E49" s="80"/>
      <c r="F49" s="80"/>
      <c r="G49" s="80"/>
      <c r="H49" s="80"/>
      <c r="I49" s="71">
        <f t="shared" si="11"/>
        <v>0</v>
      </c>
      <c r="J49" s="76" t="s">
        <v>1</v>
      </c>
      <c r="K49" s="46">
        <v>1</v>
      </c>
      <c r="L49" s="46" t="s">
        <v>2</v>
      </c>
      <c r="M49" s="46"/>
      <c r="N49" s="46" t="s">
        <v>2</v>
      </c>
      <c r="O49" s="22"/>
      <c r="P49" s="22"/>
      <c r="Q49" s="22"/>
      <c r="R49" s="23"/>
      <c r="S49" s="56">
        <v>50</v>
      </c>
      <c r="T49" s="101">
        <f t="shared" si="12"/>
        <v>0</v>
      </c>
      <c r="U49" s="101">
        <v>23</v>
      </c>
      <c r="V49" s="101">
        <f t="shared" si="3"/>
        <v>0</v>
      </c>
      <c r="W49" s="67">
        <f t="shared" si="4"/>
        <v>0</v>
      </c>
      <c r="X49" s="24"/>
      <c r="Y49" s="24"/>
      <c r="Z49" s="24"/>
      <c r="AA49" s="24"/>
      <c r="AB49" s="24"/>
      <c r="AC49" s="24"/>
      <c r="AD49" s="24"/>
      <c r="AE49" s="24"/>
      <c r="AF49" s="24"/>
      <c r="AG49" s="24"/>
      <c r="AH49" s="24"/>
      <c r="AI49" s="24"/>
      <c r="AJ49" s="24"/>
      <c r="AK49" s="24"/>
      <c r="AL49" s="24"/>
      <c r="AM49" s="24"/>
      <c r="AN49" s="24"/>
      <c r="AO49" s="24"/>
      <c r="AP49" s="24"/>
      <c r="AQ49" s="24"/>
      <c r="AR49" s="24"/>
      <c r="AS49" s="24"/>
      <c r="AT49" s="24"/>
      <c r="AU49" s="24"/>
      <c r="AV49" s="24"/>
      <c r="AW49" s="24"/>
      <c r="AX49" s="24"/>
      <c r="AY49" s="24"/>
      <c r="AZ49" s="24"/>
      <c r="BA49" s="24"/>
      <c r="BB49" s="24"/>
      <c r="BC49" s="24"/>
      <c r="BD49" s="24"/>
      <c r="BE49" s="24"/>
      <c r="BF49" s="24"/>
      <c r="BG49" s="24"/>
      <c r="BH49" s="24"/>
      <c r="BI49" s="24"/>
      <c r="BJ49" s="24"/>
      <c r="BK49" s="24"/>
      <c r="BL49" s="24"/>
      <c r="BM49" s="24"/>
      <c r="BN49" s="24"/>
      <c r="BO49" s="24"/>
      <c r="BP49" s="24"/>
      <c r="BQ49" s="24"/>
      <c r="BR49" s="24"/>
    </row>
    <row r="50" spans="1:70" s="25" customFormat="1" ht="62.25" customHeight="1">
      <c r="A50" s="30">
        <v>5</v>
      </c>
      <c r="B50" s="351" t="s">
        <v>30</v>
      </c>
      <c r="C50" s="352"/>
      <c r="D50" s="353"/>
      <c r="E50" s="80"/>
      <c r="F50" s="80"/>
      <c r="G50" s="80"/>
      <c r="H50" s="80"/>
      <c r="I50" s="71">
        <f t="shared" si="11"/>
        <v>0</v>
      </c>
      <c r="J50" s="76" t="s">
        <v>1</v>
      </c>
      <c r="K50" s="46">
        <v>10</v>
      </c>
      <c r="L50" s="46" t="s">
        <v>2</v>
      </c>
      <c r="M50" s="46"/>
      <c r="N50" s="46" t="s">
        <v>2</v>
      </c>
      <c r="O50" s="22"/>
      <c r="P50" s="22"/>
      <c r="Q50" s="22"/>
      <c r="R50" s="23"/>
      <c r="S50" s="56">
        <v>330</v>
      </c>
      <c r="T50" s="101">
        <f t="shared" si="12"/>
        <v>0</v>
      </c>
      <c r="U50" s="101">
        <v>23</v>
      </c>
      <c r="V50" s="101">
        <f t="shared" si="3"/>
        <v>0</v>
      </c>
      <c r="W50" s="67">
        <f t="shared" si="4"/>
        <v>0</v>
      </c>
      <c r="X50" s="24"/>
      <c r="Y50" s="24"/>
      <c r="Z50" s="24"/>
      <c r="AA50" s="24"/>
      <c r="AB50" s="24"/>
      <c r="AC50" s="24"/>
      <c r="AD50" s="24"/>
      <c r="AE50" s="24"/>
      <c r="AF50" s="24"/>
      <c r="AG50" s="24"/>
      <c r="AH50" s="24"/>
      <c r="AI50" s="24"/>
      <c r="AJ50" s="24"/>
      <c r="AK50" s="24"/>
      <c r="AL50" s="24"/>
      <c r="AM50" s="24"/>
      <c r="AN50" s="24"/>
      <c r="AO50" s="24"/>
      <c r="AP50" s="24"/>
      <c r="AQ50" s="24"/>
      <c r="AR50" s="24"/>
      <c r="AS50" s="24"/>
      <c r="AT50" s="24"/>
      <c r="AU50" s="24"/>
      <c r="AV50" s="24"/>
      <c r="AW50" s="24"/>
      <c r="AX50" s="24"/>
      <c r="AY50" s="24"/>
      <c r="AZ50" s="24"/>
      <c r="BA50" s="24"/>
      <c r="BB50" s="24"/>
      <c r="BC50" s="24"/>
      <c r="BD50" s="24"/>
      <c r="BE50" s="24"/>
      <c r="BF50" s="24"/>
      <c r="BG50" s="24"/>
      <c r="BH50" s="24"/>
      <c r="BI50" s="24"/>
      <c r="BJ50" s="24"/>
      <c r="BK50" s="24"/>
      <c r="BL50" s="24"/>
      <c r="BM50" s="24"/>
      <c r="BN50" s="24"/>
      <c r="BO50" s="24"/>
      <c r="BP50" s="24"/>
      <c r="BQ50" s="24"/>
      <c r="BR50" s="24"/>
    </row>
    <row r="51" spans="1:70" s="184" customFormat="1" ht="62.25" customHeight="1">
      <c r="A51" s="180">
        <v>6</v>
      </c>
      <c r="B51" s="356" t="s">
        <v>135</v>
      </c>
      <c r="C51" s="357"/>
      <c r="D51" s="358"/>
      <c r="E51" s="172">
        <v>2</v>
      </c>
      <c r="F51" s="172"/>
      <c r="G51" s="172"/>
      <c r="H51" s="172"/>
      <c r="I51" s="166">
        <f>SUM(E51:H51)</f>
        <v>2</v>
      </c>
      <c r="J51" s="167" t="s">
        <v>1</v>
      </c>
      <c r="K51" s="168">
        <v>1</v>
      </c>
      <c r="L51" s="168" t="s">
        <v>2</v>
      </c>
      <c r="M51" s="168">
        <f>I51*K51</f>
        <v>2</v>
      </c>
      <c r="N51" s="168" t="s">
        <v>2</v>
      </c>
      <c r="O51" s="169"/>
      <c r="P51" s="169"/>
      <c r="Q51" s="169"/>
      <c r="R51" s="175"/>
      <c r="S51" s="176">
        <v>90</v>
      </c>
      <c r="T51" s="181">
        <f t="shared" ref="T51" si="13">I51*S51</f>
        <v>180</v>
      </c>
      <c r="U51" s="181">
        <v>23</v>
      </c>
      <c r="V51" s="181">
        <f t="shared" ref="V51" si="14">T51*0.23</f>
        <v>41.4</v>
      </c>
      <c r="W51" s="182">
        <f t="shared" ref="W51" si="15">T51+V51</f>
        <v>221.4</v>
      </c>
      <c r="X51" s="183"/>
      <c r="Y51" s="183"/>
      <c r="Z51" s="183"/>
      <c r="AA51" s="183"/>
      <c r="AB51" s="183"/>
      <c r="AC51" s="183"/>
      <c r="AD51" s="183"/>
      <c r="AE51" s="183"/>
      <c r="AF51" s="183"/>
      <c r="AG51" s="183"/>
      <c r="AH51" s="183"/>
      <c r="AI51" s="183"/>
      <c r="AJ51" s="183"/>
      <c r="AK51" s="183"/>
      <c r="AL51" s="183"/>
      <c r="AM51" s="183"/>
      <c r="AN51" s="183"/>
      <c r="AO51" s="183"/>
      <c r="AP51" s="183"/>
      <c r="AQ51" s="183"/>
      <c r="AR51" s="183"/>
      <c r="AS51" s="183"/>
      <c r="AT51" s="183"/>
      <c r="AU51" s="183"/>
      <c r="AV51" s="183"/>
      <c r="AW51" s="183"/>
      <c r="AX51" s="183"/>
      <c r="AY51" s="183"/>
      <c r="AZ51" s="183"/>
      <c r="BA51" s="183"/>
      <c r="BB51" s="183"/>
      <c r="BC51" s="183"/>
      <c r="BD51" s="183"/>
      <c r="BE51" s="183"/>
      <c r="BF51" s="183"/>
      <c r="BG51" s="183"/>
      <c r="BH51" s="183"/>
      <c r="BI51" s="183"/>
      <c r="BJ51" s="183"/>
      <c r="BK51" s="183"/>
      <c r="BL51" s="183"/>
      <c r="BM51" s="183"/>
      <c r="BN51" s="183"/>
      <c r="BO51" s="183"/>
      <c r="BP51" s="183"/>
      <c r="BQ51" s="183"/>
      <c r="BR51" s="183"/>
    </row>
    <row r="52" spans="1:70" s="191" customFormat="1" ht="62.25" customHeight="1">
      <c r="A52" s="186">
        <v>7</v>
      </c>
      <c r="B52" s="368" t="s">
        <v>134</v>
      </c>
      <c r="C52" s="369"/>
      <c r="D52" s="370"/>
      <c r="E52" s="172">
        <v>1</v>
      </c>
      <c r="F52" s="187"/>
      <c r="G52" s="187"/>
      <c r="H52" s="187"/>
      <c r="I52" s="166">
        <f>SUM(E52:H52)</f>
        <v>1</v>
      </c>
      <c r="J52" s="167" t="s">
        <v>1</v>
      </c>
      <c r="K52" s="168">
        <v>10</v>
      </c>
      <c r="L52" s="168" t="s">
        <v>2</v>
      </c>
      <c r="M52" s="168">
        <f>I52*K52</f>
        <v>10</v>
      </c>
      <c r="N52" s="168" t="s">
        <v>2</v>
      </c>
      <c r="O52" s="188"/>
      <c r="P52" s="188"/>
      <c r="Q52" s="188"/>
      <c r="R52" s="189"/>
      <c r="S52" s="176">
        <v>315</v>
      </c>
      <c r="T52" s="181">
        <f t="shared" ref="T52" si="16">I52*S52</f>
        <v>315</v>
      </c>
      <c r="U52" s="181">
        <v>23</v>
      </c>
      <c r="V52" s="181">
        <f t="shared" ref="V52" si="17">T52*0.23</f>
        <v>72.45</v>
      </c>
      <c r="W52" s="182">
        <f t="shared" ref="W52" si="18">T52+V52</f>
        <v>387.45</v>
      </c>
      <c r="X52" s="190"/>
      <c r="Y52" s="190"/>
      <c r="Z52" s="190"/>
      <c r="AA52" s="190"/>
      <c r="AB52" s="190"/>
      <c r="AC52" s="190"/>
      <c r="AD52" s="190"/>
      <c r="AE52" s="190"/>
      <c r="AF52" s="190"/>
      <c r="AG52" s="190"/>
      <c r="AH52" s="190"/>
      <c r="AI52" s="190"/>
      <c r="AJ52" s="190"/>
      <c r="AK52" s="190"/>
      <c r="AL52" s="190"/>
      <c r="AM52" s="190"/>
      <c r="AN52" s="190"/>
      <c r="AO52" s="190"/>
      <c r="AP52" s="190"/>
      <c r="AQ52" s="190"/>
      <c r="AR52" s="190"/>
      <c r="AS52" s="190"/>
      <c r="AT52" s="190"/>
      <c r="AU52" s="190"/>
      <c r="AV52" s="190"/>
      <c r="AW52" s="190"/>
      <c r="AX52" s="190"/>
      <c r="AY52" s="190"/>
      <c r="AZ52" s="190"/>
      <c r="BA52" s="190"/>
      <c r="BB52" s="190"/>
      <c r="BC52" s="190"/>
      <c r="BD52" s="190"/>
      <c r="BE52" s="190"/>
      <c r="BF52" s="190"/>
      <c r="BG52" s="190"/>
      <c r="BH52" s="190"/>
      <c r="BI52" s="190"/>
      <c r="BJ52" s="190"/>
      <c r="BK52" s="190"/>
      <c r="BL52" s="190"/>
      <c r="BM52" s="190"/>
      <c r="BN52" s="190"/>
      <c r="BO52" s="190"/>
      <c r="BP52" s="190"/>
      <c r="BQ52" s="190"/>
      <c r="BR52" s="190"/>
    </row>
    <row r="53" spans="1:70" s="184" customFormat="1" ht="70.5" customHeight="1">
      <c r="A53" s="180">
        <v>8</v>
      </c>
      <c r="B53" s="356" t="s">
        <v>133</v>
      </c>
      <c r="C53" s="357"/>
      <c r="D53" s="358"/>
      <c r="E53" s="172">
        <v>2</v>
      </c>
      <c r="F53" s="172"/>
      <c r="G53" s="172"/>
      <c r="H53" s="172"/>
      <c r="I53" s="166">
        <f>SUM(E53:H53)</f>
        <v>2</v>
      </c>
      <c r="J53" s="167" t="s">
        <v>1</v>
      </c>
      <c r="K53" s="168">
        <v>1</v>
      </c>
      <c r="L53" s="168" t="s">
        <v>2</v>
      </c>
      <c r="M53" s="168">
        <f>I53*K53</f>
        <v>2</v>
      </c>
      <c r="N53" s="168" t="s">
        <v>2</v>
      </c>
      <c r="O53" s="169"/>
      <c r="P53" s="169"/>
      <c r="Q53" s="169"/>
      <c r="R53" s="175"/>
      <c r="S53" s="176">
        <v>250</v>
      </c>
      <c r="T53" s="181">
        <f t="shared" si="12"/>
        <v>500</v>
      </c>
      <c r="U53" s="181">
        <v>23</v>
      </c>
      <c r="V53" s="181">
        <f t="shared" si="3"/>
        <v>115</v>
      </c>
      <c r="W53" s="182">
        <f t="shared" si="4"/>
        <v>615</v>
      </c>
      <c r="X53" s="183"/>
      <c r="Y53" s="183"/>
      <c r="Z53" s="183"/>
      <c r="AA53" s="183"/>
      <c r="AB53" s="183"/>
      <c r="AC53" s="183"/>
      <c r="AD53" s="183"/>
      <c r="AE53" s="183"/>
      <c r="AF53" s="183"/>
      <c r="AG53" s="183"/>
      <c r="AH53" s="183"/>
      <c r="AI53" s="183"/>
      <c r="AJ53" s="183"/>
      <c r="AK53" s="183"/>
      <c r="AL53" s="183"/>
      <c r="AM53" s="183"/>
      <c r="AN53" s="183"/>
      <c r="AO53" s="183"/>
      <c r="AP53" s="183"/>
      <c r="AQ53" s="183"/>
      <c r="AR53" s="183"/>
      <c r="AS53" s="183"/>
      <c r="AT53" s="183"/>
      <c r="AU53" s="183"/>
      <c r="AV53" s="183"/>
      <c r="AW53" s="183"/>
      <c r="AX53" s="183"/>
      <c r="AY53" s="183"/>
      <c r="AZ53" s="183"/>
      <c r="BA53" s="183"/>
      <c r="BB53" s="183"/>
      <c r="BC53" s="183"/>
      <c r="BD53" s="183"/>
      <c r="BE53" s="183"/>
      <c r="BF53" s="183"/>
      <c r="BG53" s="183"/>
      <c r="BH53" s="183"/>
      <c r="BI53" s="183"/>
      <c r="BJ53" s="183"/>
      <c r="BK53" s="183"/>
      <c r="BL53" s="183"/>
      <c r="BM53" s="183"/>
      <c r="BN53" s="183"/>
      <c r="BO53" s="183"/>
      <c r="BP53" s="183"/>
      <c r="BQ53" s="183"/>
      <c r="BR53" s="183"/>
    </row>
    <row r="54" spans="1:70" s="184" customFormat="1" ht="69" customHeight="1">
      <c r="A54" s="180">
        <v>9</v>
      </c>
      <c r="B54" s="356" t="s">
        <v>32</v>
      </c>
      <c r="C54" s="357"/>
      <c r="D54" s="358"/>
      <c r="E54" s="172">
        <v>5</v>
      </c>
      <c r="F54" s="172"/>
      <c r="G54" s="172"/>
      <c r="H54" s="172"/>
      <c r="I54" s="166">
        <f t="shared" si="11"/>
        <v>5</v>
      </c>
      <c r="J54" s="167" t="s">
        <v>1</v>
      </c>
      <c r="K54" s="168">
        <v>1</v>
      </c>
      <c r="L54" s="168" t="s">
        <v>2</v>
      </c>
      <c r="M54" s="168"/>
      <c r="N54" s="168" t="s">
        <v>2</v>
      </c>
      <c r="O54" s="169"/>
      <c r="P54" s="169"/>
      <c r="Q54" s="169"/>
      <c r="R54" s="175"/>
      <c r="S54" s="176">
        <v>156</v>
      </c>
      <c r="T54" s="181">
        <f t="shared" si="12"/>
        <v>780</v>
      </c>
      <c r="U54" s="181">
        <v>23</v>
      </c>
      <c r="V54" s="181">
        <f t="shared" si="3"/>
        <v>179.4</v>
      </c>
      <c r="W54" s="182">
        <f t="shared" si="4"/>
        <v>959.4</v>
      </c>
      <c r="X54" s="183"/>
      <c r="Y54" s="183"/>
      <c r="Z54" s="183"/>
      <c r="AA54" s="183"/>
      <c r="AB54" s="183"/>
      <c r="AC54" s="183"/>
      <c r="AD54" s="183"/>
      <c r="AE54" s="183"/>
      <c r="AF54" s="183"/>
      <c r="AG54" s="183"/>
      <c r="AH54" s="183"/>
      <c r="AI54" s="183"/>
      <c r="AJ54" s="183"/>
      <c r="AK54" s="183"/>
      <c r="AL54" s="183"/>
      <c r="AM54" s="183"/>
      <c r="AN54" s="183"/>
      <c r="AO54" s="183"/>
      <c r="AP54" s="183"/>
      <c r="AQ54" s="183"/>
      <c r="AR54" s="183"/>
      <c r="AS54" s="183"/>
      <c r="AT54" s="183"/>
      <c r="AU54" s="183"/>
      <c r="AV54" s="183"/>
      <c r="AW54" s="183"/>
      <c r="AX54" s="183"/>
      <c r="AY54" s="183"/>
      <c r="AZ54" s="183"/>
      <c r="BA54" s="183"/>
      <c r="BB54" s="183"/>
      <c r="BC54" s="183"/>
      <c r="BD54" s="183"/>
      <c r="BE54" s="183"/>
      <c r="BF54" s="183"/>
      <c r="BG54" s="183"/>
      <c r="BH54" s="183"/>
      <c r="BI54" s="183"/>
      <c r="BJ54" s="183"/>
      <c r="BK54" s="183"/>
      <c r="BL54" s="183"/>
      <c r="BM54" s="183"/>
      <c r="BN54" s="183"/>
      <c r="BO54" s="183"/>
      <c r="BP54" s="183"/>
      <c r="BQ54" s="183"/>
      <c r="BR54" s="183"/>
    </row>
    <row r="55" spans="1:70" s="25" customFormat="1" ht="78.75" customHeight="1">
      <c r="A55" s="30">
        <v>10</v>
      </c>
      <c r="B55" s="351" t="s">
        <v>33</v>
      </c>
      <c r="C55" s="352"/>
      <c r="D55" s="353"/>
      <c r="E55" s="80"/>
      <c r="F55" s="80"/>
      <c r="G55" s="80"/>
      <c r="H55" s="80"/>
      <c r="I55" s="71">
        <f t="shared" si="11"/>
        <v>0</v>
      </c>
      <c r="J55" s="76" t="s">
        <v>1</v>
      </c>
      <c r="K55" s="46">
        <v>100</v>
      </c>
      <c r="L55" s="46" t="s">
        <v>2</v>
      </c>
      <c r="M55" s="46"/>
      <c r="N55" s="46" t="s">
        <v>2</v>
      </c>
      <c r="O55" s="22"/>
      <c r="P55" s="22"/>
      <c r="Q55" s="22"/>
      <c r="R55" s="23"/>
      <c r="S55" s="56">
        <v>50</v>
      </c>
      <c r="T55" s="101">
        <f t="shared" si="12"/>
        <v>0</v>
      </c>
      <c r="U55" s="101">
        <v>23</v>
      </c>
      <c r="V55" s="101">
        <f t="shared" si="3"/>
        <v>0</v>
      </c>
      <c r="W55" s="67">
        <f t="shared" si="4"/>
        <v>0</v>
      </c>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row>
    <row r="56" spans="1:70" s="25" customFormat="1" ht="61.5" customHeight="1">
      <c r="A56" s="21">
        <v>11</v>
      </c>
      <c r="B56" s="351" t="s">
        <v>34</v>
      </c>
      <c r="C56" s="352"/>
      <c r="D56" s="353"/>
      <c r="E56" s="80"/>
      <c r="F56" s="80"/>
      <c r="G56" s="80"/>
      <c r="H56" s="80"/>
      <c r="I56" s="71">
        <f t="shared" si="11"/>
        <v>0</v>
      </c>
      <c r="J56" s="76" t="s">
        <v>1</v>
      </c>
      <c r="K56" s="46">
        <v>1</v>
      </c>
      <c r="L56" s="46" t="s">
        <v>2</v>
      </c>
      <c r="M56" s="46"/>
      <c r="N56" s="46" t="s">
        <v>2</v>
      </c>
      <c r="O56" s="22"/>
      <c r="P56" s="22"/>
      <c r="Q56" s="22"/>
      <c r="R56" s="23"/>
      <c r="S56" s="56">
        <v>1500</v>
      </c>
      <c r="T56" s="101">
        <f t="shared" si="12"/>
        <v>0</v>
      </c>
      <c r="U56" s="101">
        <v>23</v>
      </c>
      <c r="V56" s="101">
        <f t="shared" si="3"/>
        <v>0</v>
      </c>
      <c r="W56" s="67">
        <f t="shared" si="4"/>
        <v>0</v>
      </c>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row>
    <row r="57" spans="1:70" s="25" customFormat="1" ht="47.25" customHeight="1">
      <c r="A57" s="30">
        <v>12</v>
      </c>
      <c r="B57" s="351" t="s">
        <v>40</v>
      </c>
      <c r="C57" s="352"/>
      <c r="D57" s="353"/>
      <c r="E57" s="80"/>
      <c r="F57" s="80"/>
      <c r="G57" s="80"/>
      <c r="H57" s="80"/>
      <c r="I57" s="71">
        <f t="shared" si="11"/>
        <v>0</v>
      </c>
      <c r="J57" s="76" t="s">
        <v>1</v>
      </c>
      <c r="K57" s="46">
        <v>1</v>
      </c>
      <c r="L57" s="46" t="s">
        <v>2</v>
      </c>
      <c r="M57" s="46"/>
      <c r="N57" s="46" t="s">
        <v>2</v>
      </c>
      <c r="O57" s="22"/>
      <c r="P57" s="22"/>
      <c r="Q57" s="22"/>
      <c r="R57" s="23"/>
      <c r="S57" s="54">
        <v>3500</v>
      </c>
      <c r="T57" s="99">
        <f t="shared" si="12"/>
        <v>0</v>
      </c>
      <c r="U57" s="99">
        <v>23</v>
      </c>
      <c r="V57" s="99">
        <f t="shared" si="3"/>
        <v>0</v>
      </c>
      <c r="W57" s="65">
        <f t="shared" si="4"/>
        <v>0</v>
      </c>
      <c r="X57" s="24"/>
      <c r="Y57" s="24"/>
      <c r="Z57" s="24"/>
      <c r="AA57" s="24"/>
      <c r="AB57" s="24"/>
      <c r="AC57" s="24"/>
      <c r="AD57" s="24"/>
      <c r="AE57" s="24"/>
      <c r="AF57" s="24"/>
      <c r="AG57" s="24"/>
      <c r="AH57" s="24"/>
      <c r="AI57" s="24"/>
      <c r="AJ57" s="24"/>
      <c r="AK57" s="24"/>
      <c r="AL57" s="24"/>
      <c r="AM57" s="24"/>
      <c r="AN57" s="24"/>
      <c r="AO57" s="24"/>
      <c r="AP57" s="24"/>
      <c r="AQ57" s="24"/>
      <c r="AR57" s="24"/>
      <c r="AS57" s="24"/>
      <c r="AT57" s="24"/>
      <c r="AU57" s="24"/>
      <c r="AV57" s="24"/>
      <c r="AW57" s="24"/>
      <c r="AX57" s="24"/>
      <c r="AY57" s="24"/>
      <c r="AZ57" s="24"/>
      <c r="BA57" s="24"/>
      <c r="BB57" s="24"/>
      <c r="BC57" s="24"/>
      <c r="BD57" s="24"/>
      <c r="BE57" s="24"/>
      <c r="BF57" s="24"/>
      <c r="BG57" s="24"/>
      <c r="BH57" s="24"/>
      <c r="BI57" s="24"/>
      <c r="BJ57" s="24"/>
      <c r="BK57" s="24"/>
      <c r="BL57" s="24"/>
      <c r="BM57" s="24"/>
      <c r="BN57" s="24"/>
      <c r="BO57" s="24"/>
      <c r="BP57" s="24"/>
      <c r="BQ57" s="24"/>
      <c r="BR57" s="24"/>
    </row>
    <row r="58" spans="1:70" s="184" customFormat="1" ht="33.75" customHeight="1">
      <c r="A58" s="180">
        <v>13</v>
      </c>
      <c r="B58" s="356" t="s">
        <v>120</v>
      </c>
      <c r="C58" s="357"/>
      <c r="D58" s="358"/>
      <c r="E58" s="172">
        <v>1</v>
      </c>
      <c r="F58" s="172"/>
      <c r="G58" s="172"/>
      <c r="H58" s="172"/>
      <c r="I58" s="166">
        <f t="shared" ref="I58:I60" si="19">SUM(E58:H58)</f>
        <v>1</v>
      </c>
      <c r="J58" s="167" t="s">
        <v>1</v>
      </c>
      <c r="K58" s="168">
        <v>6</v>
      </c>
      <c r="L58" s="168" t="s">
        <v>2</v>
      </c>
      <c r="M58" s="168">
        <f t="shared" ref="M58:M69" si="20">I58*K58</f>
        <v>6</v>
      </c>
      <c r="N58" s="168" t="s">
        <v>2</v>
      </c>
      <c r="O58" s="169"/>
      <c r="P58" s="169"/>
      <c r="Q58" s="169"/>
      <c r="R58" s="175"/>
      <c r="S58" s="176">
        <v>994</v>
      </c>
      <c r="T58" s="181">
        <f t="shared" ref="T58:T60" si="21">I58*S58</f>
        <v>994</v>
      </c>
      <c r="U58" s="181">
        <v>23</v>
      </c>
      <c r="V58" s="181">
        <f t="shared" ref="V58:V60" si="22">T58*0.23</f>
        <v>228.62</v>
      </c>
      <c r="W58" s="182">
        <f t="shared" ref="W58:W60" si="23">T58+V58</f>
        <v>1222.6199999999999</v>
      </c>
      <c r="X58" s="183"/>
      <c r="Y58" s="183"/>
      <c r="Z58" s="183"/>
      <c r="AA58" s="183"/>
      <c r="AB58" s="183"/>
      <c r="AC58" s="183"/>
      <c r="AD58" s="183"/>
      <c r="AE58" s="183"/>
      <c r="AF58" s="183"/>
      <c r="AG58" s="183"/>
      <c r="AH58" s="183"/>
      <c r="AI58" s="183"/>
      <c r="AJ58" s="183"/>
      <c r="AK58" s="183"/>
      <c r="AL58" s="183"/>
      <c r="AM58" s="183"/>
      <c r="AN58" s="183"/>
      <c r="AO58" s="183"/>
      <c r="AP58" s="183"/>
      <c r="AQ58" s="183"/>
      <c r="AR58" s="183"/>
      <c r="AS58" s="183"/>
      <c r="AT58" s="183"/>
      <c r="AU58" s="183"/>
      <c r="AV58" s="183"/>
      <c r="AW58" s="183"/>
      <c r="AX58" s="183"/>
      <c r="AY58" s="183"/>
      <c r="AZ58" s="183"/>
      <c r="BA58" s="183"/>
      <c r="BB58" s="183"/>
      <c r="BC58" s="183"/>
      <c r="BD58" s="183"/>
      <c r="BE58" s="183"/>
      <c r="BF58" s="183"/>
      <c r="BG58" s="183"/>
      <c r="BH58" s="183"/>
      <c r="BI58" s="183"/>
      <c r="BJ58" s="183"/>
      <c r="BK58" s="183"/>
      <c r="BL58" s="183"/>
      <c r="BM58" s="183"/>
      <c r="BN58" s="183"/>
      <c r="BO58" s="183"/>
      <c r="BP58" s="183"/>
      <c r="BQ58" s="183"/>
      <c r="BR58" s="183"/>
    </row>
    <row r="59" spans="1:70" s="184" customFormat="1" ht="26.25" customHeight="1">
      <c r="A59" s="180">
        <v>14</v>
      </c>
      <c r="B59" s="356" t="s">
        <v>121</v>
      </c>
      <c r="C59" s="357"/>
      <c r="D59" s="358"/>
      <c r="E59" s="172">
        <v>2</v>
      </c>
      <c r="F59" s="172"/>
      <c r="G59" s="172"/>
      <c r="H59" s="172"/>
      <c r="I59" s="166">
        <f t="shared" si="19"/>
        <v>2</v>
      </c>
      <c r="J59" s="167" t="s">
        <v>1</v>
      </c>
      <c r="K59" s="168">
        <v>1</v>
      </c>
      <c r="L59" s="168" t="s">
        <v>2</v>
      </c>
      <c r="M59" s="168">
        <f t="shared" si="20"/>
        <v>2</v>
      </c>
      <c r="N59" s="168" t="s">
        <v>2</v>
      </c>
      <c r="O59" s="169"/>
      <c r="P59" s="169"/>
      <c r="Q59" s="169"/>
      <c r="R59" s="175"/>
      <c r="S59" s="176">
        <v>150</v>
      </c>
      <c r="T59" s="181">
        <f t="shared" si="21"/>
        <v>300</v>
      </c>
      <c r="U59" s="181">
        <v>23</v>
      </c>
      <c r="V59" s="181">
        <f t="shared" si="22"/>
        <v>69</v>
      </c>
      <c r="W59" s="182">
        <f t="shared" si="23"/>
        <v>369</v>
      </c>
      <c r="X59" s="183"/>
      <c r="Y59" s="183"/>
      <c r="Z59" s="183"/>
      <c r="AA59" s="183"/>
      <c r="AB59" s="183"/>
      <c r="AC59" s="183"/>
      <c r="AD59" s="183"/>
      <c r="AE59" s="183"/>
      <c r="AF59" s="183"/>
      <c r="AG59" s="183"/>
      <c r="AH59" s="183"/>
      <c r="AI59" s="183"/>
      <c r="AJ59" s="183"/>
      <c r="AK59" s="183"/>
      <c r="AL59" s="183"/>
      <c r="AM59" s="183"/>
      <c r="AN59" s="183"/>
      <c r="AO59" s="183"/>
      <c r="AP59" s="183"/>
      <c r="AQ59" s="183"/>
      <c r="AR59" s="183"/>
      <c r="AS59" s="183"/>
      <c r="AT59" s="183"/>
      <c r="AU59" s="183"/>
      <c r="AV59" s="183"/>
      <c r="AW59" s="183"/>
      <c r="AX59" s="183"/>
      <c r="AY59" s="183"/>
      <c r="AZ59" s="183"/>
      <c r="BA59" s="183"/>
      <c r="BB59" s="183"/>
      <c r="BC59" s="183"/>
      <c r="BD59" s="183"/>
      <c r="BE59" s="183"/>
      <c r="BF59" s="183"/>
      <c r="BG59" s="183"/>
      <c r="BH59" s="183"/>
      <c r="BI59" s="183"/>
      <c r="BJ59" s="183"/>
      <c r="BK59" s="183"/>
      <c r="BL59" s="183"/>
      <c r="BM59" s="183"/>
      <c r="BN59" s="183"/>
      <c r="BO59" s="183"/>
      <c r="BP59" s="183"/>
      <c r="BQ59" s="183"/>
      <c r="BR59" s="183"/>
    </row>
    <row r="60" spans="1:70" s="184" customFormat="1" ht="41.25" customHeight="1">
      <c r="A60" s="180">
        <v>15</v>
      </c>
      <c r="B60" s="356" t="s">
        <v>122</v>
      </c>
      <c r="C60" s="357"/>
      <c r="D60" s="358"/>
      <c r="E60" s="172">
        <v>1</v>
      </c>
      <c r="F60" s="172"/>
      <c r="G60" s="172"/>
      <c r="H60" s="172"/>
      <c r="I60" s="166">
        <f t="shared" si="19"/>
        <v>1</v>
      </c>
      <c r="J60" s="167" t="s">
        <v>1</v>
      </c>
      <c r="K60" s="168">
        <v>10</v>
      </c>
      <c r="L60" s="168" t="s">
        <v>2</v>
      </c>
      <c r="M60" s="168">
        <f t="shared" si="20"/>
        <v>10</v>
      </c>
      <c r="N60" s="168" t="s">
        <v>2</v>
      </c>
      <c r="O60" s="169"/>
      <c r="P60" s="169"/>
      <c r="Q60" s="169"/>
      <c r="R60" s="175"/>
      <c r="S60" s="176">
        <v>345</v>
      </c>
      <c r="T60" s="181">
        <f t="shared" si="21"/>
        <v>345</v>
      </c>
      <c r="U60" s="181">
        <v>23</v>
      </c>
      <c r="V60" s="181">
        <f t="shared" si="22"/>
        <v>79.350000000000009</v>
      </c>
      <c r="W60" s="182">
        <f t="shared" si="23"/>
        <v>424.35</v>
      </c>
      <c r="X60" s="183"/>
      <c r="Y60" s="183"/>
      <c r="Z60" s="183"/>
      <c r="AA60" s="183"/>
      <c r="AB60" s="183"/>
      <c r="AC60" s="183"/>
      <c r="AD60" s="183"/>
      <c r="AE60" s="183"/>
      <c r="AF60" s="183"/>
      <c r="AG60" s="183"/>
      <c r="AH60" s="183"/>
      <c r="AI60" s="183"/>
      <c r="AJ60" s="183"/>
      <c r="AK60" s="183"/>
      <c r="AL60" s="183"/>
      <c r="AM60" s="183"/>
      <c r="AN60" s="183"/>
      <c r="AO60" s="183"/>
      <c r="AP60" s="183"/>
      <c r="AQ60" s="183"/>
      <c r="AR60" s="183"/>
      <c r="AS60" s="183"/>
      <c r="AT60" s="183"/>
      <c r="AU60" s="183"/>
      <c r="AV60" s="183"/>
      <c r="AW60" s="183"/>
      <c r="AX60" s="183"/>
      <c r="AY60" s="183"/>
      <c r="AZ60" s="183"/>
      <c r="BA60" s="183"/>
      <c r="BB60" s="183"/>
      <c r="BC60" s="183"/>
      <c r="BD60" s="183"/>
      <c r="BE60" s="183"/>
      <c r="BF60" s="183"/>
      <c r="BG60" s="183"/>
      <c r="BH60" s="183"/>
      <c r="BI60" s="183"/>
      <c r="BJ60" s="183"/>
      <c r="BK60" s="183"/>
      <c r="BL60" s="183"/>
      <c r="BM60" s="183"/>
      <c r="BN60" s="183"/>
      <c r="BO60" s="183"/>
      <c r="BP60" s="183"/>
      <c r="BQ60" s="183"/>
      <c r="BR60" s="183"/>
    </row>
    <row r="61" spans="1:70" s="184" customFormat="1" ht="43.5" customHeight="1">
      <c r="A61" s="180">
        <v>16</v>
      </c>
      <c r="B61" s="356" t="s">
        <v>123</v>
      </c>
      <c r="C61" s="357"/>
      <c r="D61" s="358"/>
      <c r="E61" s="172">
        <v>1</v>
      </c>
      <c r="F61" s="172"/>
      <c r="G61" s="172"/>
      <c r="H61" s="172"/>
      <c r="I61" s="166">
        <f t="shared" ref="I61" si="24">SUM(E61:H61)</f>
        <v>1</v>
      </c>
      <c r="J61" s="167" t="s">
        <v>1</v>
      </c>
      <c r="K61" s="168">
        <v>10</v>
      </c>
      <c r="L61" s="168" t="s">
        <v>2</v>
      </c>
      <c r="M61" s="168">
        <f t="shared" si="20"/>
        <v>10</v>
      </c>
      <c r="N61" s="168" t="s">
        <v>2</v>
      </c>
      <c r="O61" s="169"/>
      <c r="P61" s="169"/>
      <c r="Q61" s="169"/>
      <c r="R61" s="175"/>
      <c r="S61" s="176">
        <v>307</v>
      </c>
      <c r="T61" s="181">
        <f t="shared" ref="T61" si="25">I61*S61</f>
        <v>307</v>
      </c>
      <c r="U61" s="181">
        <v>23</v>
      </c>
      <c r="V61" s="181">
        <f t="shared" ref="V61" si="26">T61*0.23</f>
        <v>70.61</v>
      </c>
      <c r="W61" s="182">
        <f t="shared" ref="W61" si="27">T61+V61</f>
        <v>377.61</v>
      </c>
      <c r="X61" s="183"/>
      <c r="Y61" s="183"/>
      <c r="Z61" s="183"/>
      <c r="AA61" s="183"/>
      <c r="AB61" s="183"/>
      <c r="AC61" s="183"/>
      <c r="AD61" s="183"/>
      <c r="AE61" s="183"/>
      <c r="AF61" s="183"/>
      <c r="AG61" s="183"/>
      <c r="AH61" s="183"/>
      <c r="AI61" s="183"/>
      <c r="AJ61" s="183"/>
      <c r="AK61" s="183"/>
      <c r="AL61" s="183"/>
      <c r="AM61" s="183"/>
      <c r="AN61" s="183"/>
      <c r="AO61" s="183"/>
      <c r="AP61" s="183"/>
      <c r="AQ61" s="183"/>
      <c r="AR61" s="183"/>
      <c r="AS61" s="183"/>
      <c r="AT61" s="183"/>
      <c r="AU61" s="183"/>
      <c r="AV61" s="183"/>
      <c r="AW61" s="183"/>
      <c r="AX61" s="183"/>
      <c r="AY61" s="183"/>
      <c r="AZ61" s="183"/>
      <c r="BA61" s="183"/>
      <c r="BB61" s="183"/>
      <c r="BC61" s="183"/>
      <c r="BD61" s="183"/>
      <c r="BE61" s="183"/>
      <c r="BF61" s="183"/>
      <c r="BG61" s="183"/>
      <c r="BH61" s="183"/>
      <c r="BI61" s="183"/>
      <c r="BJ61" s="183"/>
      <c r="BK61" s="183"/>
      <c r="BL61" s="183"/>
      <c r="BM61" s="183"/>
      <c r="BN61" s="183"/>
      <c r="BO61" s="183"/>
      <c r="BP61" s="183"/>
      <c r="BQ61" s="183"/>
      <c r="BR61" s="183"/>
    </row>
    <row r="62" spans="1:70" s="184" customFormat="1" ht="40.5" customHeight="1">
      <c r="A62" s="180">
        <v>17</v>
      </c>
      <c r="B62" s="356" t="s">
        <v>124</v>
      </c>
      <c r="C62" s="357"/>
      <c r="D62" s="358"/>
      <c r="E62" s="172">
        <v>1</v>
      </c>
      <c r="F62" s="172"/>
      <c r="G62" s="172"/>
      <c r="H62" s="172"/>
      <c r="I62" s="166">
        <f t="shared" ref="I62:I69" si="28">SUM(E62:H62)</f>
        <v>1</v>
      </c>
      <c r="J62" s="167" t="s">
        <v>1</v>
      </c>
      <c r="K62" s="168">
        <v>1</v>
      </c>
      <c r="L62" s="168" t="s">
        <v>2</v>
      </c>
      <c r="M62" s="168">
        <f t="shared" si="20"/>
        <v>1</v>
      </c>
      <c r="N62" s="168" t="s">
        <v>2</v>
      </c>
      <c r="O62" s="169"/>
      <c r="P62" s="169"/>
      <c r="Q62" s="169"/>
      <c r="R62" s="175"/>
      <c r="S62" s="176">
        <v>1123</v>
      </c>
      <c r="T62" s="181">
        <f t="shared" ref="T62:T69" si="29">I62*S62</f>
        <v>1123</v>
      </c>
      <c r="U62" s="181">
        <v>23</v>
      </c>
      <c r="V62" s="181">
        <f t="shared" ref="V62:V69" si="30">T62*0.23</f>
        <v>258.29000000000002</v>
      </c>
      <c r="W62" s="182">
        <f t="shared" ref="W62:W69" si="31">T62+V62</f>
        <v>1381.29</v>
      </c>
      <c r="X62" s="183"/>
      <c r="Y62" s="183"/>
      <c r="Z62" s="183"/>
      <c r="AA62" s="183"/>
      <c r="AB62" s="183"/>
      <c r="AC62" s="183"/>
      <c r="AD62" s="183"/>
      <c r="AE62" s="183"/>
      <c r="AF62" s="183"/>
      <c r="AG62" s="183"/>
      <c r="AH62" s="183"/>
      <c r="AI62" s="183"/>
      <c r="AJ62" s="183"/>
      <c r="AK62" s="183"/>
      <c r="AL62" s="183"/>
      <c r="AM62" s="183"/>
      <c r="AN62" s="183"/>
      <c r="AO62" s="183"/>
      <c r="AP62" s="183"/>
      <c r="AQ62" s="183"/>
      <c r="AR62" s="183"/>
      <c r="AS62" s="183"/>
      <c r="AT62" s="183"/>
      <c r="AU62" s="183"/>
      <c r="AV62" s="183"/>
      <c r="AW62" s="183"/>
      <c r="AX62" s="183"/>
      <c r="AY62" s="183"/>
      <c r="AZ62" s="183"/>
      <c r="BA62" s="183"/>
      <c r="BB62" s="183"/>
      <c r="BC62" s="183"/>
      <c r="BD62" s="183"/>
      <c r="BE62" s="183"/>
      <c r="BF62" s="183"/>
      <c r="BG62" s="183"/>
      <c r="BH62" s="183"/>
      <c r="BI62" s="183"/>
      <c r="BJ62" s="183"/>
      <c r="BK62" s="183"/>
      <c r="BL62" s="183"/>
      <c r="BM62" s="183"/>
      <c r="BN62" s="183"/>
      <c r="BO62" s="183"/>
      <c r="BP62" s="183"/>
      <c r="BQ62" s="183"/>
      <c r="BR62" s="183"/>
    </row>
    <row r="63" spans="1:70" s="184" customFormat="1" ht="42.75" customHeight="1">
      <c r="A63" s="180">
        <v>18</v>
      </c>
      <c r="B63" s="356" t="s">
        <v>125</v>
      </c>
      <c r="C63" s="357"/>
      <c r="D63" s="358"/>
      <c r="E63" s="172">
        <v>1</v>
      </c>
      <c r="F63" s="172"/>
      <c r="G63" s="172"/>
      <c r="H63" s="172"/>
      <c r="I63" s="166">
        <f t="shared" ref="I63:I68" si="32">SUM(E63:H63)</f>
        <v>1</v>
      </c>
      <c r="J63" s="167" t="s">
        <v>1</v>
      </c>
      <c r="K63" s="168">
        <v>1</v>
      </c>
      <c r="L63" s="168" t="s">
        <v>2</v>
      </c>
      <c r="M63" s="168">
        <f t="shared" si="20"/>
        <v>1</v>
      </c>
      <c r="N63" s="168" t="s">
        <v>2</v>
      </c>
      <c r="O63" s="169"/>
      <c r="P63" s="169"/>
      <c r="Q63" s="169"/>
      <c r="R63" s="175"/>
      <c r="S63" s="176">
        <v>1313</v>
      </c>
      <c r="T63" s="181">
        <f t="shared" ref="T63:T68" si="33">I63*S63</f>
        <v>1313</v>
      </c>
      <c r="U63" s="181">
        <v>23</v>
      </c>
      <c r="V63" s="181">
        <f t="shared" ref="V63:V68" si="34">T63*0.23</f>
        <v>301.99</v>
      </c>
      <c r="W63" s="182">
        <f t="shared" ref="W63:W68" si="35">T63+V63</f>
        <v>1614.99</v>
      </c>
      <c r="X63" s="183"/>
      <c r="Y63" s="183"/>
      <c r="Z63" s="183"/>
      <c r="AA63" s="183"/>
      <c r="AB63" s="183"/>
      <c r="AC63" s="183"/>
      <c r="AD63" s="183"/>
      <c r="AE63" s="183"/>
      <c r="AF63" s="183"/>
      <c r="AG63" s="183"/>
      <c r="AH63" s="183"/>
      <c r="AI63" s="183"/>
      <c r="AJ63" s="183"/>
      <c r="AK63" s="183"/>
      <c r="AL63" s="183"/>
      <c r="AM63" s="183"/>
      <c r="AN63" s="183"/>
      <c r="AO63" s="183"/>
      <c r="AP63" s="183"/>
      <c r="AQ63" s="183"/>
      <c r="AR63" s="183"/>
      <c r="AS63" s="183"/>
      <c r="AT63" s="183"/>
      <c r="AU63" s="183"/>
      <c r="AV63" s="183"/>
      <c r="AW63" s="183"/>
      <c r="AX63" s="183"/>
      <c r="AY63" s="183"/>
      <c r="AZ63" s="183"/>
      <c r="BA63" s="183"/>
      <c r="BB63" s="183"/>
      <c r="BC63" s="183"/>
      <c r="BD63" s="183"/>
      <c r="BE63" s="183"/>
      <c r="BF63" s="183"/>
      <c r="BG63" s="183"/>
      <c r="BH63" s="183"/>
      <c r="BI63" s="183"/>
      <c r="BJ63" s="183"/>
      <c r="BK63" s="183"/>
      <c r="BL63" s="183"/>
      <c r="BM63" s="183"/>
      <c r="BN63" s="183"/>
      <c r="BO63" s="183"/>
      <c r="BP63" s="183"/>
      <c r="BQ63" s="183"/>
      <c r="BR63" s="183"/>
    </row>
    <row r="64" spans="1:70" s="184" customFormat="1" ht="32.25" customHeight="1">
      <c r="A64" s="180">
        <v>19</v>
      </c>
      <c r="B64" s="356" t="s">
        <v>126</v>
      </c>
      <c r="C64" s="357"/>
      <c r="D64" s="358"/>
      <c r="E64" s="172">
        <v>1</v>
      </c>
      <c r="F64" s="172"/>
      <c r="G64" s="172"/>
      <c r="H64" s="172"/>
      <c r="I64" s="166">
        <f t="shared" si="32"/>
        <v>1</v>
      </c>
      <c r="J64" s="167" t="s">
        <v>1</v>
      </c>
      <c r="K64" s="168">
        <v>10</v>
      </c>
      <c r="L64" s="168" t="s">
        <v>2</v>
      </c>
      <c r="M64" s="168">
        <f t="shared" si="20"/>
        <v>10</v>
      </c>
      <c r="N64" s="168" t="s">
        <v>2</v>
      </c>
      <c r="O64" s="169"/>
      <c r="P64" s="169"/>
      <c r="Q64" s="169"/>
      <c r="R64" s="175"/>
      <c r="S64" s="176">
        <v>71</v>
      </c>
      <c r="T64" s="181">
        <f t="shared" si="33"/>
        <v>71</v>
      </c>
      <c r="U64" s="181">
        <v>23</v>
      </c>
      <c r="V64" s="181">
        <f t="shared" si="34"/>
        <v>16.330000000000002</v>
      </c>
      <c r="W64" s="182">
        <f t="shared" si="35"/>
        <v>87.33</v>
      </c>
      <c r="X64" s="183"/>
      <c r="Y64" s="183"/>
      <c r="Z64" s="183"/>
      <c r="AA64" s="183"/>
      <c r="AB64" s="183"/>
      <c r="AC64" s="183"/>
      <c r="AD64" s="183"/>
      <c r="AE64" s="183"/>
      <c r="AF64" s="183"/>
      <c r="AG64" s="183"/>
      <c r="AH64" s="183"/>
      <c r="AI64" s="183"/>
      <c r="AJ64" s="183"/>
      <c r="AK64" s="183"/>
      <c r="AL64" s="183"/>
      <c r="AM64" s="183"/>
      <c r="AN64" s="183"/>
      <c r="AO64" s="183"/>
      <c r="AP64" s="183"/>
      <c r="AQ64" s="183"/>
      <c r="AR64" s="183"/>
      <c r="AS64" s="183"/>
      <c r="AT64" s="183"/>
      <c r="AU64" s="183"/>
      <c r="AV64" s="183"/>
      <c r="AW64" s="183"/>
      <c r="AX64" s="183"/>
      <c r="AY64" s="183"/>
      <c r="AZ64" s="183"/>
      <c r="BA64" s="183"/>
      <c r="BB64" s="183"/>
      <c r="BC64" s="183"/>
      <c r="BD64" s="183"/>
      <c r="BE64" s="183"/>
      <c r="BF64" s="183"/>
      <c r="BG64" s="183"/>
      <c r="BH64" s="183"/>
      <c r="BI64" s="183"/>
      <c r="BJ64" s="183"/>
      <c r="BK64" s="183"/>
      <c r="BL64" s="183"/>
      <c r="BM64" s="183"/>
      <c r="BN64" s="183"/>
      <c r="BO64" s="183"/>
      <c r="BP64" s="183"/>
      <c r="BQ64" s="183"/>
      <c r="BR64" s="183"/>
    </row>
    <row r="65" spans="1:70" s="184" customFormat="1" ht="39" customHeight="1">
      <c r="A65" s="180">
        <v>20</v>
      </c>
      <c r="B65" s="356" t="s">
        <v>127</v>
      </c>
      <c r="C65" s="357"/>
      <c r="D65" s="358"/>
      <c r="E65" s="172">
        <v>1</v>
      </c>
      <c r="F65" s="172"/>
      <c r="G65" s="172"/>
      <c r="H65" s="172"/>
      <c r="I65" s="166">
        <f t="shared" si="32"/>
        <v>1</v>
      </c>
      <c r="J65" s="167" t="s">
        <v>1</v>
      </c>
      <c r="K65" s="168">
        <v>1</v>
      </c>
      <c r="L65" s="168" t="s">
        <v>128</v>
      </c>
      <c r="M65" s="168">
        <f t="shared" si="20"/>
        <v>1</v>
      </c>
      <c r="N65" s="168" t="s">
        <v>2</v>
      </c>
      <c r="O65" s="169"/>
      <c r="P65" s="169"/>
      <c r="Q65" s="169"/>
      <c r="R65" s="175"/>
      <c r="S65" s="176">
        <v>560</v>
      </c>
      <c r="T65" s="181">
        <f t="shared" si="33"/>
        <v>560</v>
      </c>
      <c r="U65" s="181">
        <v>23</v>
      </c>
      <c r="V65" s="181">
        <f t="shared" si="34"/>
        <v>128.80000000000001</v>
      </c>
      <c r="W65" s="182">
        <f t="shared" si="35"/>
        <v>688.8</v>
      </c>
      <c r="X65" s="183"/>
      <c r="Y65" s="183"/>
      <c r="Z65" s="183"/>
      <c r="AA65" s="183"/>
      <c r="AB65" s="183"/>
      <c r="AC65" s="183"/>
      <c r="AD65" s="183"/>
      <c r="AE65" s="183"/>
      <c r="AF65" s="183"/>
      <c r="AG65" s="183"/>
      <c r="AH65" s="183"/>
      <c r="AI65" s="183"/>
      <c r="AJ65" s="183"/>
      <c r="AK65" s="183"/>
      <c r="AL65" s="183"/>
      <c r="AM65" s="183"/>
      <c r="AN65" s="183"/>
      <c r="AO65" s="183"/>
      <c r="AP65" s="183"/>
      <c r="AQ65" s="183"/>
      <c r="AR65" s="183"/>
      <c r="AS65" s="183"/>
      <c r="AT65" s="183"/>
      <c r="AU65" s="183"/>
      <c r="AV65" s="183"/>
      <c r="AW65" s="183"/>
      <c r="AX65" s="183"/>
      <c r="AY65" s="183"/>
      <c r="AZ65" s="183"/>
      <c r="BA65" s="183"/>
      <c r="BB65" s="183"/>
      <c r="BC65" s="183"/>
      <c r="BD65" s="183"/>
      <c r="BE65" s="183"/>
      <c r="BF65" s="183"/>
      <c r="BG65" s="183"/>
      <c r="BH65" s="183"/>
      <c r="BI65" s="183"/>
      <c r="BJ65" s="183"/>
      <c r="BK65" s="183"/>
      <c r="BL65" s="183"/>
      <c r="BM65" s="183"/>
      <c r="BN65" s="183"/>
      <c r="BO65" s="183"/>
      <c r="BP65" s="183"/>
      <c r="BQ65" s="183"/>
      <c r="BR65" s="183"/>
    </row>
    <row r="66" spans="1:70" s="184" customFormat="1" ht="37.5" customHeight="1">
      <c r="A66" s="180">
        <v>21</v>
      </c>
      <c r="B66" s="356" t="s">
        <v>129</v>
      </c>
      <c r="C66" s="357"/>
      <c r="D66" s="358"/>
      <c r="E66" s="172">
        <v>1</v>
      </c>
      <c r="F66" s="172"/>
      <c r="G66" s="172"/>
      <c r="H66" s="172"/>
      <c r="I66" s="166">
        <f t="shared" si="32"/>
        <v>1</v>
      </c>
      <c r="J66" s="167" t="s">
        <v>1</v>
      </c>
      <c r="K66" s="168">
        <v>1000</v>
      </c>
      <c r="L66" s="168" t="s">
        <v>26</v>
      </c>
      <c r="M66" s="168">
        <f t="shared" si="20"/>
        <v>1000</v>
      </c>
      <c r="N66" s="168" t="s">
        <v>26</v>
      </c>
      <c r="O66" s="169"/>
      <c r="P66" s="169"/>
      <c r="Q66" s="169"/>
      <c r="R66" s="175"/>
      <c r="S66" s="176">
        <v>508</v>
      </c>
      <c r="T66" s="181">
        <f t="shared" si="33"/>
        <v>508</v>
      </c>
      <c r="U66" s="181">
        <v>23</v>
      </c>
      <c r="V66" s="181">
        <f t="shared" si="34"/>
        <v>116.84</v>
      </c>
      <c r="W66" s="182">
        <f t="shared" si="35"/>
        <v>624.84</v>
      </c>
      <c r="X66" s="183"/>
      <c r="Y66" s="183"/>
      <c r="Z66" s="183"/>
      <c r="AA66" s="183"/>
      <c r="AB66" s="183"/>
      <c r="AC66" s="183"/>
      <c r="AD66" s="183"/>
      <c r="AE66" s="183"/>
      <c r="AF66" s="183"/>
      <c r="AG66" s="183"/>
      <c r="AH66" s="183"/>
      <c r="AI66" s="183"/>
      <c r="AJ66" s="183"/>
      <c r="AK66" s="183"/>
      <c r="AL66" s="183"/>
      <c r="AM66" s="183"/>
      <c r="AN66" s="183"/>
      <c r="AO66" s="183"/>
      <c r="AP66" s="183"/>
      <c r="AQ66" s="183"/>
      <c r="AR66" s="183"/>
      <c r="AS66" s="183"/>
      <c r="AT66" s="183"/>
      <c r="AU66" s="183"/>
      <c r="AV66" s="183"/>
      <c r="AW66" s="183"/>
      <c r="AX66" s="183"/>
      <c r="AY66" s="183"/>
      <c r="AZ66" s="183"/>
      <c r="BA66" s="183"/>
      <c r="BB66" s="183"/>
      <c r="BC66" s="183"/>
      <c r="BD66" s="183"/>
      <c r="BE66" s="183"/>
      <c r="BF66" s="183"/>
      <c r="BG66" s="183"/>
      <c r="BH66" s="183"/>
      <c r="BI66" s="183"/>
      <c r="BJ66" s="183"/>
      <c r="BK66" s="183"/>
      <c r="BL66" s="183"/>
      <c r="BM66" s="183"/>
      <c r="BN66" s="183"/>
      <c r="BO66" s="183"/>
      <c r="BP66" s="183"/>
      <c r="BQ66" s="183"/>
      <c r="BR66" s="183"/>
    </row>
    <row r="67" spans="1:70" s="184" customFormat="1" ht="37.5" customHeight="1">
      <c r="A67" s="180">
        <v>22</v>
      </c>
      <c r="B67" s="356" t="s">
        <v>150</v>
      </c>
      <c r="C67" s="357"/>
      <c r="D67" s="358"/>
      <c r="E67" s="172">
        <v>1</v>
      </c>
      <c r="F67" s="172"/>
      <c r="G67" s="172"/>
      <c r="H67" s="172"/>
      <c r="I67" s="166">
        <v>1</v>
      </c>
      <c r="J67" s="167" t="s">
        <v>1</v>
      </c>
      <c r="K67" s="168">
        <v>1000</v>
      </c>
      <c r="L67" s="168" t="s">
        <v>26</v>
      </c>
      <c r="M67" s="168">
        <v>1000</v>
      </c>
      <c r="N67" s="168" t="s">
        <v>26</v>
      </c>
      <c r="O67" s="169"/>
      <c r="P67" s="169"/>
      <c r="Q67" s="169"/>
      <c r="R67" s="175"/>
      <c r="S67" s="176">
        <v>130</v>
      </c>
      <c r="T67" s="181">
        <f t="shared" si="33"/>
        <v>130</v>
      </c>
      <c r="U67" s="181">
        <v>23</v>
      </c>
      <c r="V67" s="181">
        <f t="shared" si="34"/>
        <v>29.900000000000002</v>
      </c>
      <c r="W67" s="182">
        <f t="shared" si="35"/>
        <v>159.9</v>
      </c>
      <c r="X67" s="183"/>
      <c r="Y67" s="183"/>
      <c r="Z67" s="183"/>
      <c r="AA67" s="183"/>
      <c r="AB67" s="183"/>
      <c r="AC67" s="183"/>
      <c r="AD67" s="183"/>
      <c r="AE67" s="183"/>
      <c r="AF67" s="183"/>
      <c r="AG67" s="183"/>
      <c r="AH67" s="183"/>
      <c r="AI67" s="183"/>
      <c r="AJ67" s="183"/>
      <c r="AK67" s="183"/>
      <c r="AL67" s="183"/>
      <c r="AM67" s="183"/>
      <c r="AN67" s="183"/>
      <c r="AO67" s="183"/>
      <c r="AP67" s="183"/>
      <c r="AQ67" s="183"/>
      <c r="AR67" s="183"/>
      <c r="AS67" s="183"/>
      <c r="AT67" s="183"/>
      <c r="AU67" s="183"/>
      <c r="AV67" s="183"/>
      <c r="AW67" s="183"/>
      <c r="AX67" s="183"/>
      <c r="AY67" s="183"/>
      <c r="AZ67" s="183"/>
      <c r="BA67" s="183"/>
      <c r="BB67" s="183"/>
      <c r="BC67" s="183"/>
      <c r="BD67" s="183"/>
      <c r="BE67" s="183"/>
      <c r="BF67" s="183"/>
      <c r="BG67" s="183"/>
      <c r="BH67" s="183"/>
      <c r="BI67" s="183"/>
      <c r="BJ67" s="183"/>
      <c r="BK67" s="183"/>
      <c r="BL67" s="183"/>
      <c r="BM67" s="183"/>
      <c r="BN67" s="183"/>
      <c r="BO67" s="183"/>
      <c r="BP67" s="183"/>
      <c r="BQ67" s="183"/>
      <c r="BR67" s="183"/>
    </row>
    <row r="68" spans="1:70" s="184" customFormat="1" ht="40.5" customHeight="1">
      <c r="A68" s="180">
        <v>23</v>
      </c>
      <c r="B68" s="356" t="s">
        <v>130</v>
      </c>
      <c r="C68" s="357"/>
      <c r="D68" s="358"/>
      <c r="E68" s="172">
        <v>1</v>
      </c>
      <c r="F68" s="172"/>
      <c r="G68" s="172"/>
      <c r="H68" s="172"/>
      <c r="I68" s="166">
        <f t="shared" si="32"/>
        <v>1</v>
      </c>
      <c r="J68" s="167" t="s">
        <v>1</v>
      </c>
      <c r="K68" s="168">
        <v>25</v>
      </c>
      <c r="L68" s="168" t="s">
        <v>131</v>
      </c>
      <c r="M68" s="168">
        <f t="shared" si="20"/>
        <v>25</v>
      </c>
      <c r="N68" s="168" t="s">
        <v>131</v>
      </c>
      <c r="O68" s="169"/>
      <c r="P68" s="169"/>
      <c r="Q68" s="169"/>
      <c r="R68" s="175"/>
      <c r="S68" s="176">
        <v>291</v>
      </c>
      <c r="T68" s="181">
        <f t="shared" si="33"/>
        <v>291</v>
      </c>
      <c r="U68" s="181">
        <v>23</v>
      </c>
      <c r="V68" s="181">
        <f t="shared" si="34"/>
        <v>66.930000000000007</v>
      </c>
      <c r="W68" s="182">
        <f t="shared" si="35"/>
        <v>357.93</v>
      </c>
      <c r="X68" s="183"/>
      <c r="Y68" s="183"/>
      <c r="Z68" s="183"/>
      <c r="AA68" s="183"/>
      <c r="AB68" s="183"/>
      <c r="AC68" s="183"/>
      <c r="AD68" s="183"/>
      <c r="AE68" s="183"/>
      <c r="AF68" s="183"/>
      <c r="AG68" s="183"/>
      <c r="AH68" s="183"/>
      <c r="AI68" s="183"/>
      <c r="AJ68" s="183"/>
      <c r="AK68" s="183"/>
      <c r="AL68" s="183"/>
      <c r="AM68" s="183"/>
      <c r="AN68" s="183"/>
      <c r="AO68" s="183"/>
      <c r="AP68" s="183"/>
      <c r="AQ68" s="183"/>
      <c r="AR68" s="183"/>
      <c r="AS68" s="183"/>
      <c r="AT68" s="183"/>
      <c r="AU68" s="183"/>
      <c r="AV68" s="183"/>
      <c r="AW68" s="183"/>
      <c r="AX68" s="183"/>
      <c r="AY68" s="183"/>
      <c r="AZ68" s="183"/>
      <c r="BA68" s="183"/>
      <c r="BB68" s="183"/>
      <c r="BC68" s="183"/>
      <c r="BD68" s="183"/>
      <c r="BE68" s="183"/>
      <c r="BF68" s="183"/>
      <c r="BG68" s="183"/>
      <c r="BH68" s="183"/>
      <c r="BI68" s="183"/>
      <c r="BJ68" s="183"/>
      <c r="BK68" s="183"/>
      <c r="BL68" s="183"/>
      <c r="BM68" s="183"/>
      <c r="BN68" s="183"/>
      <c r="BO68" s="183"/>
      <c r="BP68" s="183"/>
      <c r="BQ68" s="183"/>
      <c r="BR68" s="183"/>
    </row>
    <row r="69" spans="1:70" s="184" customFormat="1" ht="39" customHeight="1">
      <c r="A69" s="180">
        <v>24</v>
      </c>
      <c r="B69" s="356" t="s">
        <v>132</v>
      </c>
      <c r="C69" s="357"/>
      <c r="D69" s="358"/>
      <c r="E69" s="172">
        <v>1</v>
      </c>
      <c r="F69" s="172"/>
      <c r="G69" s="172"/>
      <c r="H69" s="172"/>
      <c r="I69" s="166">
        <f t="shared" si="28"/>
        <v>1</v>
      </c>
      <c r="J69" s="167" t="s">
        <v>1</v>
      </c>
      <c r="K69" s="168">
        <v>1</v>
      </c>
      <c r="L69" s="168" t="s">
        <v>2</v>
      </c>
      <c r="M69" s="168">
        <f t="shared" si="20"/>
        <v>1</v>
      </c>
      <c r="N69" s="168" t="s">
        <v>2</v>
      </c>
      <c r="O69" s="169"/>
      <c r="P69" s="169"/>
      <c r="Q69" s="169"/>
      <c r="R69" s="175"/>
      <c r="S69" s="176">
        <v>310</v>
      </c>
      <c r="T69" s="181">
        <f t="shared" si="29"/>
        <v>310</v>
      </c>
      <c r="U69" s="181">
        <v>23</v>
      </c>
      <c r="V69" s="181">
        <f t="shared" si="30"/>
        <v>71.3</v>
      </c>
      <c r="W69" s="182">
        <f t="shared" si="31"/>
        <v>381.3</v>
      </c>
      <c r="X69" s="183"/>
      <c r="Y69" s="183"/>
      <c r="Z69" s="183"/>
      <c r="AA69" s="183"/>
      <c r="AB69" s="183"/>
      <c r="AC69" s="183"/>
      <c r="AD69" s="183"/>
      <c r="AE69" s="183"/>
      <c r="AF69" s="183"/>
      <c r="AG69" s="183"/>
      <c r="AH69" s="183"/>
      <c r="AI69" s="183"/>
      <c r="AJ69" s="183"/>
      <c r="AK69" s="183"/>
      <c r="AL69" s="183"/>
      <c r="AM69" s="183"/>
      <c r="AN69" s="183"/>
      <c r="AO69" s="183"/>
      <c r="AP69" s="183"/>
      <c r="AQ69" s="183"/>
      <c r="AR69" s="183"/>
      <c r="AS69" s="183"/>
      <c r="AT69" s="183"/>
      <c r="AU69" s="183"/>
      <c r="AV69" s="183"/>
      <c r="AW69" s="183"/>
      <c r="AX69" s="183"/>
      <c r="AY69" s="183"/>
      <c r="AZ69" s="183"/>
      <c r="BA69" s="183"/>
      <c r="BB69" s="183"/>
      <c r="BC69" s="183"/>
      <c r="BD69" s="183"/>
      <c r="BE69" s="183"/>
      <c r="BF69" s="183"/>
      <c r="BG69" s="183"/>
      <c r="BH69" s="183"/>
      <c r="BI69" s="183"/>
      <c r="BJ69" s="183"/>
      <c r="BK69" s="183"/>
      <c r="BL69" s="183"/>
      <c r="BM69" s="183"/>
      <c r="BN69" s="183"/>
      <c r="BO69" s="183"/>
      <c r="BP69" s="183"/>
      <c r="BQ69" s="183"/>
      <c r="BR69" s="183"/>
    </row>
    <row r="70" spans="1:70" s="184" customFormat="1" ht="39.75" customHeight="1" thickBot="1">
      <c r="A70" s="180">
        <v>25</v>
      </c>
      <c r="B70" s="356" t="s">
        <v>146</v>
      </c>
      <c r="C70" s="357"/>
      <c r="D70" s="358"/>
      <c r="E70" s="172">
        <v>1</v>
      </c>
      <c r="F70" s="172"/>
      <c r="G70" s="172"/>
      <c r="H70" s="172"/>
      <c r="I70" s="166">
        <f t="shared" ref="I70" si="36">SUM(E70:H70)</f>
        <v>1</v>
      </c>
      <c r="J70" s="167" t="s">
        <v>2</v>
      </c>
      <c r="K70" s="168">
        <v>2</v>
      </c>
      <c r="L70" s="168" t="s">
        <v>147</v>
      </c>
      <c r="M70" s="168">
        <f t="shared" ref="M70" si="37">I70*K70</f>
        <v>2</v>
      </c>
      <c r="N70" s="168" t="s">
        <v>147</v>
      </c>
      <c r="O70" s="169"/>
      <c r="P70" s="169"/>
      <c r="Q70" s="169"/>
      <c r="R70" s="175"/>
      <c r="S70" s="176">
        <v>230</v>
      </c>
      <c r="T70" s="181">
        <f>I70*S70</f>
        <v>230</v>
      </c>
      <c r="U70" s="181">
        <v>23</v>
      </c>
      <c r="V70" s="181">
        <f>T70*0.23</f>
        <v>52.900000000000006</v>
      </c>
      <c r="W70" s="195">
        <f>T70+V70</f>
        <v>282.89999999999998</v>
      </c>
      <c r="X70" s="183"/>
      <c r="Y70" s="183"/>
      <c r="Z70" s="183"/>
      <c r="AA70" s="183"/>
      <c r="AB70" s="183"/>
      <c r="AC70" s="183"/>
      <c r="AD70" s="183"/>
      <c r="AE70" s="183"/>
      <c r="AF70" s="183"/>
      <c r="AG70" s="183"/>
      <c r="AH70" s="183"/>
      <c r="AI70" s="183"/>
      <c r="AJ70" s="183"/>
      <c r="AK70" s="183"/>
      <c r="AL70" s="183"/>
      <c r="AM70" s="183"/>
      <c r="AN70" s="183"/>
      <c r="AO70" s="183"/>
      <c r="AP70" s="183"/>
      <c r="AQ70" s="183"/>
      <c r="AR70" s="183"/>
      <c r="AS70" s="183"/>
      <c r="AT70" s="183"/>
      <c r="AU70" s="183"/>
      <c r="AV70" s="183"/>
      <c r="AW70" s="183"/>
      <c r="AX70" s="183"/>
      <c r="AY70" s="183"/>
      <c r="AZ70" s="183"/>
      <c r="BA70" s="183"/>
      <c r="BB70" s="183"/>
      <c r="BC70" s="183"/>
      <c r="BD70" s="183"/>
      <c r="BE70" s="183"/>
      <c r="BF70" s="183"/>
      <c r="BG70" s="183"/>
      <c r="BH70" s="183"/>
      <c r="BI70" s="183"/>
      <c r="BJ70" s="183"/>
      <c r="BK70" s="183"/>
      <c r="BL70" s="183"/>
      <c r="BM70" s="183"/>
      <c r="BN70" s="183"/>
      <c r="BO70" s="183"/>
      <c r="BP70" s="183"/>
      <c r="BQ70" s="183"/>
      <c r="BR70" s="183"/>
    </row>
    <row r="71" spans="1:70" s="114" customFormat="1" ht="16.5" thickBot="1">
      <c r="A71" s="118"/>
      <c r="B71" s="118"/>
      <c r="C71" s="118"/>
      <c r="D71" s="118"/>
      <c r="E71" s="118"/>
      <c r="F71" s="118"/>
      <c r="G71" s="118"/>
      <c r="H71" s="118"/>
      <c r="I71" s="118"/>
      <c r="J71" s="118"/>
      <c r="K71" s="118"/>
      <c r="L71" s="118"/>
      <c r="M71" s="118"/>
      <c r="N71" s="118"/>
      <c r="O71" s="118"/>
      <c r="P71" s="118"/>
      <c r="Q71" s="118"/>
      <c r="R71" s="118"/>
      <c r="S71" s="119" t="s">
        <v>58</v>
      </c>
      <c r="T71" s="120">
        <f>SUM(T46:T57)</f>
        <v>1775</v>
      </c>
      <c r="U71" s="120" t="s">
        <v>58</v>
      </c>
      <c r="V71" s="120">
        <f t="shared" si="3"/>
        <v>408.25</v>
      </c>
      <c r="W71" s="121">
        <f t="shared" si="4"/>
        <v>2183.25</v>
      </c>
    </row>
    <row r="72" spans="1:70" s="124" customFormat="1" ht="22.5">
      <c r="A72" s="122"/>
      <c r="B72" s="365" t="s">
        <v>87</v>
      </c>
      <c r="C72" s="365"/>
      <c r="D72" s="365"/>
      <c r="E72" s="123"/>
      <c r="F72" s="123"/>
      <c r="G72" s="123"/>
      <c r="H72" s="123"/>
      <c r="I72" s="122"/>
      <c r="J72" s="122"/>
      <c r="K72" s="122"/>
      <c r="L72" s="122"/>
      <c r="M72" s="122"/>
      <c r="N72" s="122"/>
      <c r="O72" s="122"/>
      <c r="P72" s="122"/>
      <c r="Q72" s="122"/>
      <c r="R72" s="122"/>
      <c r="S72" s="122"/>
      <c r="T72" s="122"/>
      <c r="U72" s="122"/>
      <c r="V72" s="122"/>
      <c r="W72" s="122"/>
    </row>
    <row r="73" spans="1:70" s="5" customFormat="1" ht="51" customHeight="1">
      <c r="A73" s="3" t="s">
        <v>80</v>
      </c>
      <c r="B73" s="340" t="s">
        <v>45</v>
      </c>
      <c r="C73" s="341"/>
      <c r="D73" s="342"/>
      <c r="E73" s="164" t="s">
        <v>102</v>
      </c>
      <c r="F73" s="164" t="s">
        <v>103</v>
      </c>
      <c r="G73" s="164" t="s">
        <v>104</v>
      </c>
      <c r="H73" s="164" t="s">
        <v>105</v>
      </c>
      <c r="I73" s="74" t="s">
        <v>100</v>
      </c>
      <c r="J73" s="70" t="s">
        <v>47</v>
      </c>
      <c r="K73" s="41" t="s">
        <v>48</v>
      </c>
      <c r="L73" s="41" t="s">
        <v>49</v>
      </c>
      <c r="M73" s="41" t="s">
        <v>50</v>
      </c>
      <c r="N73" s="41" t="s">
        <v>51</v>
      </c>
      <c r="O73" s="3" t="s">
        <v>52</v>
      </c>
      <c r="P73" s="3" t="s">
        <v>53</v>
      </c>
      <c r="Q73" s="3" t="s">
        <v>54</v>
      </c>
      <c r="R73" s="3" t="s">
        <v>55</v>
      </c>
      <c r="S73" s="50" t="s">
        <v>56</v>
      </c>
      <c r="T73" s="93" t="s">
        <v>57</v>
      </c>
      <c r="U73" s="93" t="s">
        <v>79</v>
      </c>
      <c r="V73" s="93" t="s">
        <v>61</v>
      </c>
      <c r="W73" s="60" t="s">
        <v>62</v>
      </c>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row>
    <row r="74" spans="1:70" s="25" customFormat="1" ht="16.5" thickBot="1">
      <c r="A74" s="30">
        <v>1</v>
      </c>
      <c r="B74" s="310" t="s">
        <v>75</v>
      </c>
      <c r="C74" s="349"/>
      <c r="D74" s="350"/>
      <c r="E74" s="88"/>
      <c r="F74" s="88"/>
      <c r="G74" s="88"/>
      <c r="H74" s="88"/>
      <c r="I74" s="71">
        <f>SUM(E74:H74)</f>
        <v>0</v>
      </c>
      <c r="J74" s="76" t="s">
        <v>64</v>
      </c>
      <c r="K74" s="46">
        <v>1</v>
      </c>
      <c r="L74" s="46" t="s">
        <v>2</v>
      </c>
      <c r="M74" s="46"/>
      <c r="N74" s="46" t="s">
        <v>2</v>
      </c>
      <c r="O74" s="22"/>
      <c r="P74" s="22"/>
      <c r="Q74" s="22"/>
      <c r="R74" s="23"/>
      <c r="S74" s="54">
        <v>3850</v>
      </c>
      <c r="T74" s="99">
        <f>I74*S74</f>
        <v>0</v>
      </c>
      <c r="U74" s="99">
        <v>23</v>
      </c>
      <c r="V74" s="99">
        <f>T74*0.23</f>
        <v>0</v>
      </c>
      <c r="W74" s="65">
        <f>T74+V74</f>
        <v>0</v>
      </c>
      <c r="X74" s="24"/>
      <c r="Y74" s="24"/>
      <c r="Z74" s="24"/>
      <c r="AA74" s="24"/>
      <c r="AB74" s="24"/>
      <c r="AC74" s="24"/>
      <c r="AD74" s="24"/>
      <c r="AE74" s="24"/>
      <c r="AF74" s="24"/>
      <c r="AG74" s="24"/>
      <c r="AH74" s="24"/>
      <c r="AI74" s="24"/>
      <c r="AJ74" s="24"/>
      <c r="AK74" s="24"/>
      <c r="AL74" s="24"/>
      <c r="AM74" s="24"/>
      <c r="AN74" s="24"/>
      <c r="AO74" s="24"/>
      <c r="AP74" s="24"/>
      <c r="AQ74" s="24"/>
      <c r="AR74" s="24"/>
      <c r="AS74" s="24"/>
      <c r="AT74" s="24"/>
      <c r="AU74" s="24"/>
      <c r="AV74" s="24"/>
      <c r="AW74" s="24"/>
      <c r="AX74" s="24"/>
      <c r="AY74" s="24"/>
      <c r="AZ74" s="24"/>
      <c r="BA74" s="24"/>
      <c r="BB74" s="24"/>
      <c r="BC74" s="24"/>
      <c r="BD74" s="24"/>
      <c r="BE74" s="24"/>
      <c r="BF74" s="24"/>
      <c r="BG74" s="24"/>
      <c r="BH74" s="24"/>
      <c r="BI74" s="24"/>
      <c r="BJ74" s="24"/>
      <c r="BK74" s="24"/>
      <c r="BL74" s="24"/>
      <c r="BM74" s="24"/>
      <c r="BN74" s="24"/>
      <c r="BO74" s="24"/>
      <c r="BP74" s="24"/>
      <c r="BQ74" s="24"/>
      <c r="BR74" s="24"/>
    </row>
    <row r="75" spans="1:70" s="158" customFormat="1" ht="26.25" thickBot="1">
      <c r="A75" s="151"/>
      <c r="B75" s="152"/>
      <c r="C75" s="153"/>
      <c r="D75" s="153"/>
      <c r="E75" s="153"/>
      <c r="F75" s="153"/>
      <c r="G75" s="153"/>
      <c r="H75" s="153"/>
      <c r="I75" s="154">
        <f>SUM(E75:H75)</f>
        <v>0</v>
      </c>
      <c r="J75" s="151"/>
      <c r="K75" s="151"/>
      <c r="L75" s="151"/>
      <c r="M75" s="151"/>
      <c r="N75" s="151"/>
      <c r="O75" s="151"/>
      <c r="P75" s="151"/>
      <c r="Q75" s="151"/>
      <c r="R75" s="151"/>
      <c r="S75" s="155" t="s">
        <v>58</v>
      </c>
      <c r="T75" s="156">
        <f>SUM(T74)</f>
        <v>0</v>
      </c>
      <c r="U75" s="156" t="s">
        <v>58</v>
      </c>
      <c r="V75" s="156">
        <f>SUM(V74)</f>
        <v>0</v>
      </c>
      <c r="W75" s="157">
        <f>SUM(W74)</f>
        <v>0</v>
      </c>
    </row>
    <row r="76" spans="1:70" s="158" customFormat="1" ht="25.5">
      <c r="A76" s="151"/>
      <c r="B76" s="152"/>
      <c r="C76" s="153"/>
      <c r="D76" s="153"/>
      <c r="E76" s="153"/>
      <c r="F76" s="153"/>
      <c r="G76" s="153"/>
      <c r="H76" s="153"/>
      <c r="I76" s="151"/>
      <c r="J76" s="151"/>
      <c r="K76" s="151"/>
      <c r="L76" s="151"/>
      <c r="M76" s="151"/>
      <c r="N76" s="151"/>
      <c r="O76" s="151"/>
      <c r="P76" s="151"/>
      <c r="Q76" s="151"/>
      <c r="R76" s="151"/>
      <c r="S76" s="151"/>
      <c r="T76" s="151"/>
      <c r="U76" s="151"/>
      <c r="V76" s="151"/>
      <c r="W76" s="151"/>
    </row>
    <row r="77" spans="1:70" s="158" customFormat="1" ht="25.5">
      <c r="A77" s="151"/>
      <c r="B77" s="179" t="s">
        <v>88</v>
      </c>
      <c r="C77" s="179"/>
      <c r="D77" s="179"/>
      <c r="E77" s="151"/>
      <c r="F77" s="151"/>
      <c r="G77" s="151"/>
      <c r="H77" s="151"/>
      <c r="I77" s="151"/>
      <c r="J77" s="151"/>
      <c r="K77" s="151"/>
      <c r="L77" s="151"/>
      <c r="M77" s="151"/>
      <c r="N77" s="151"/>
      <c r="O77" s="151"/>
      <c r="P77" s="151"/>
      <c r="Q77" s="151"/>
      <c r="R77" s="151"/>
      <c r="S77" s="151"/>
      <c r="T77" s="151"/>
      <c r="U77" s="151"/>
      <c r="V77" s="151"/>
      <c r="W77" s="151"/>
    </row>
    <row r="78" spans="1:70" s="5" customFormat="1" ht="57" customHeight="1">
      <c r="A78" s="3" t="s">
        <v>80</v>
      </c>
      <c r="B78" s="340" t="s">
        <v>45</v>
      </c>
      <c r="C78" s="341"/>
      <c r="D78" s="342"/>
      <c r="E78" s="164" t="s">
        <v>102</v>
      </c>
      <c r="F78" s="164" t="s">
        <v>103</v>
      </c>
      <c r="G78" s="164" t="s">
        <v>104</v>
      </c>
      <c r="H78" s="164" t="s">
        <v>105</v>
      </c>
      <c r="I78" s="74" t="s">
        <v>100</v>
      </c>
      <c r="J78" s="70" t="s">
        <v>47</v>
      </c>
      <c r="K78" s="41" t="s">
        <v>48</v>
      </c>
      <c r="L78" s="41" t="s">
        <v>49</v>
      </c>
      <c r="M78" s="41" t="s">
        <v>50</v>
      </c>
      <c r="N78" s="41" t="s">
        <v>51</v>
      </c>
      <c r="O78" s="3" t="s">
        <v>52</v>
      </c>
      <c r="P78" s="3" t="s">
        <v>53</v>
      </c>
      <c r="Q78" s="3" t="s">
        <v>54</v>
      </c>
      <c r="R78" s="3" t="s">
        <v>55</v>
      </c>
      <c r="S78" s="50" t="s">
        <v>56</v>
      </c>
      <c r="T78" s="93" t="s">
        <v>57</v>
      </c>
      <c r="U78" s="93" t="s">
        <v>79</v>
      </c>
      <c r="V78" s="93" t="s">
        <v>61</v>
      </c>
      <c r="W78" s="60" t="s">
        <v>62</v>
      </c>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row>
    <row r="79" spans="1:70" s="25" customFormat="1" ht="40.5" customHeight="1">
      <c r="A79" s="30">
        <v>1</v>
      </c>
      <c r="B79" s="310" t="s">
        <v>68</v>
      </c>
      <c r="C79" s="311"/>
      <c r="D79" s="312"/>
      <c r="E79" s="89"/>
      <c r="F79" s="89"/>
      <c r="G79" s="89"/>
      <c r="H79" s="89"/>
      <c r="I79" s="71">
        <f t="shared" ref="I79:I85" si="38">SUM(E79:H79)</f>
        <v>0</v>
      </c>
      <c r="J79" s="76" t="s">
        <v>64</v>
      </c>
      <c r="K79" s="46">
        <v>1</v>
      </c>
      <c r="L79" s="46" t="s">
        <v>2</v>
      </c>
      <c r="M79" s="46"/>
      <c r="N79" s="46" t="s">
        <v>2</v>
      </c>
      <c r="O79" s="22"/>
      <c r="P79" s="22"/>
      <c r="Q79" s="22"/>
      <c r="R79" s="23"/>
      <c r="S79" s="56">
        <v>2100</v>
      </c>
      <c r="T79" s="101">
        <f t="shared" ref="T79:T85" si="39">I79*S79</f>
        <v>0</v>
      </c>
      <c r="U79" s="101">
        <v>23</v>
      </c>
      <c r="V79" s="101">
        <f t="shared" ref="V79:V86" si="40">T79*0.23</f>
        <v>0</v>
      </c>
      <c r="W79" s="67">
        <f t="shared" ref="W79:W86" si="41">T79+V79</f>
        <v>0</v>
      </c>
      <c r="X79" s="24"/>
      <c r="Y79" s="24"/>
      <c r="Z79" s="24"/>
      <c r="AA79" s="24"/>
      <c r="AB79" s="24"/>
      <c r="AC79" s="24"/>
      <c r="AD79" s="24"/>
      <c r="AE79" s="24"/>
      <c r="AF79" s="24"/>
      <c r="AG79" s="24"/>
      <c r="AH79" s="24"/>
      <c r="AI79" s="24"/>
      <c r="AJ79" s="24"/>
      <c r="AK79" s="24"/>
      <c r="AL79" s="24"/>
      <c r="AM79" s="24"/>
      <c r="AN79" s="24"/>
      <c r="AO79" s="24"/>
      <c r="AP79" s="24"/>
      <c r="AQ79" s="24"/>
      <c r="AR79" s="24"/>
      <c r="AS79" s="24"/>
      <c r="AT79" s="24"/>
      <c r="AU79" s="24"/>
      <c r="AV79" s="24"/>
      <c r="AW79" s="24"/>
      <c r="AX79" s="24"/>
      <c r="AY79" s="24"/>
      <c r="AZ79" s="24"/>
      <c r="BA79" s="24"/>
      <c r="BB79" s="24"/>
      <c r="BC79" s="24"/>
      <c r="BD79" s="24"/>
      <c r="BE79" s="24"/>
      <c r="BF79" s="24"/>
      <c r="BG79" s="24"/>
      <c r="BH79" s="24"/>
      <c r="BI79" s="24"/>
      <c r="BJ79" s="24"/>
      <c r="BK79" s="24"/>
      <c r="BL79" s="24"/>
      <c r="BM79" s="24"/>
      <c r="BN79" s="24"/>
      <c r="BO79" s="24"/>
      <c r="BP79" s="24"/>
      <c r="BQ79" s="24"/>
      <c r="BR79" s="24"/>
    </row>
    <row r="80" spans="1:70" s="25" customFormat="1" ht="108.75" customHeight="1">
      <c r="A80" s="30">
        <v>2</v>
      </c>
      <c r="B80" s="310" t="s">
        <v>69</v>
      </c>
      <c r="C80" s="311"/>
      <c r="D80" s="312"/>
      <c r="E80" s="89"/>
      <c r="F80" s="89"/>
      <c r="G80" s="89"/>
      <c r="H80" s="89"/>
      <c r="I80" s="71">
        <f t="shared" si="38"/>
        <v>0</v>
      </c>
      <c r="J80" s="76" t="s">
        <v>1</v>
      </c>
      <c r="K80" s="46">
        <v>4</v>
      </c>
      <c r="L80" s="46" t="s">
        <v>2</v>
      </c>
      <c r="M80" s="46"/>
      <c r="N80" s="46" t="s">
        <v>2</v>
      </c>
      <c r="O80" s="22"/>
      <c r="P80" s="22"/>
      <c r="Q80" s="22"/>
      <c r="R80" s="23"/>
      <c r="S80" s="56">
        <v>1080</v>
      </c>
      <c r="T80" s="101">
        <f t="shared" si="39"/>
        <v>0</v>
      </c>
      <c r="U80" s="101">
        <v>23</v>
      </c>
      <c r="V80" s="101">
        <f t="shared" si="40"/>
        <v>0</v>
      </c>
      <c r="W80" s="67">
        <f t="shared" si="41"/>
        <v>0</v>
      </c>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row>
    <row r="81" spans="1:70" s="25" customFormat="1" ht="61.5" customHeight="1">
      <c r="A81" s="30">
        <v>3</v>
      </c>
      <c r="B81" s="310" t="s">
        <v>71</v>
      </c>
      <c r="C81" s="311"/>
      <c r="D81" s="312"/>
      <c r="E81" s="89"/>
      <c r="F81" s="89"/>
      <c r="G81" s="89"/>
      <c r="H81" s="89"/>
      <c r="I81" s="71">
        <f t="shared" si="38"/>
        <v>0</v>
      </c>
      <c r="J81" s="76" t="s">
        <v>64</v>
      </c>
      <c r="K81" s="46">
        <v>1</v>
      </c>
      <c r="L81" s="46" t="s">
        <v>2</v>
      </c>
      <c r="M81" s="46"/>
      <c r="N81" s="46" t="s">
        <v>2</v>
      </c>
      <c r="O81" s="22"/>
      <c r="P81" s="22"/>
      <c r="Q81" s="22"/>
      <c r="R81" s="23"/>
      <c r="S81" s="56">
        <v>1950</v>
      </c>
      <c r="T81" s="101">
        <f t="shared" si="39"/>
        <v>0</v>
      </c>
      <c r="U81" s="101">
        <v>23</v>
      </c>
      <c r="V81" s="101">
        <f t="shared" si="40"/>
        <v>0</v>
      </c>
      <c r="W81" s="67">
        <f t="shared" si="41"/>
        <v>0</v>
      </c>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row>
    <row r="82" spans="1:70" s="25" customFormat="1" ht="52.5" customHeight="1">
      <c r="A82" s="30">
        <v>4</v>
      </c>
      <c r="B82" s="310" t="s">
        <v>72</v>
      </c>
      <c r="C82" s="311"/>
      <c r="D82" s="312"/>
      <c r="E82" s="89"/>
      <c r="F82" s="89"/>
      <c r="G82" s="89"/>
      <c r="H82" s="89"/>
      <c r="I82" s="71">
        <f t="shared" si="38"/>
        <v>0</v>
      </c>
      <c r="J82" s="76" t="s">
        <v>1</v>
      </c>
      <c r="K82" s="46">
        <v>4</v>
      </c>
      <c r="L82" s="46" t="s">
        <v>2</v>
      </c>
      <c r="M82" s="46"/>
      <c r="N82" s="46" t="s">
        <v>2</v>
      </c>
      <c r="O82" s="22"/>
      <c r="P82" s="22"/>
      <c r="Q82" s="22"/>
      <c r="R82" s="23"/>
      <c r="S82" s="56">
        <v>980</v>
      </c>
      <c r="T82" s="101">
        <f t="shared" si="39"/>
        <v>0</v>
      </c>
      <c r="U82" s="101">
        <v>23</v>
      </c>
      <c r="V82" s="101">
        <f t="shared" si="40"/>
        <v>0</v>
      </c>
      <c r="W82" s="67">
        <f t="shared" si="41"/>
        <v>0</v>
      </c>
      <c r="X82" s="24"/>
      <c r="Y82" s="24"/>
      <c r="Z82" s="24"/>
      <c r="AA82" s="24"/>
      <c r="AB82" s="24"/>
      <c r="AC82" s="24"/>
      <c r="AD82" s="24"/>
      <c r="AE82" s="24"/>
      <c r="AF82" s="24"/>
      <c r="AG82" s="24"/>
      <c r="AH82" s="24"/>
      <c r="AI82" s="24"/>
      <c r="AJ82" s="24"/>
      <c r="AK82" s="24"/>
      <c r="AL82" s="24"/>
      <c r="AM82" s="24"/>
      <c r="AN82" s="24"/>
      <c r="AO82" s="24"/>
      <c r="AP82" s="24"/>
      <c r="AQ82" s="24"/>
      <c r="AR82" s="24"/>
      <c r="AS82" s="24"/>
      <c r="AT82" s="24"/>
      <c r="AU82" s="24"/>
      <c r="AV82" s="24"/>
      <c r="AW82" s="24"/>
      <c r="AX82" s="24"/>
      <c r="AY82" s="24"/>
      <c r="AZ82" s="24"/>
      <c r="BA82" s="24"/>
      <c r="BB82" s="24"/>
      <c r="BC82" s="24"/>
      <c r="BD82" s="24"/>
      <c r="BE82" s="24"/>
      <c r="BF82" s="24"/>
      <c r="BG82" s="24"/>
      <c r="BH82" s="24"/>
      <c r="BI82" s="24"/>
      <c r="BJ82" s="24"/>
      <c r="BK82" s="24"/>
      <c r="BL82" s="24"/>
      <c r="BM82" s="24"/>
      <c r="BN82" s="24"/>
      <c r="BO82" s="24"/>
      <c r="BP82" s="24"/>
      <c r="BQ82" s="24"/>
      <c r="BR82" s="24"/>
    </row>
    <row r="83" spans="1:70" s="25" customFormat="1" ht="42.75" customHeight="1">
      <c r="A83" s="30">
        <v>5</v>
      </c>
      <c r="B83" s="310" t="s">
        <v>73</v>
      </c>
      <c r="C83" s="311"/>
      <c r="D83" s="312"/>
      <c r="E83" s="89"/>
      <c r="F83" s="89"/>
      <c r="G83" s="89"/>
      <c r="H83" s="89"/>
      <c r="I83" s="71">
        <f t="shared" si="38"/>
        <v>0</v>
      </c>
      <c r="J83" s="76" t="s">
        <v>1</v>
      </c>
      <c r="K83" s="46">
        <v>3</v>
      </c>
      <c r="L83" s="46" t="s">
        <v>2</v>
      </c>
      <c r="M83" s="46"/>
      <c r="N83" s="46" t="s">
        <v>67</v>
      </c>
      <c r="O83" s="22"/>
      <c r="P83" s="22"/>
      <c r="Q83" s="22"/>
      <c r="R83" s="23"/>
      <c r="S83" s="56">
        <v>150</v>
      </c>
      <c r="T83" s="101">
        <f t="shared" si="39"/>
        <v>0</v>
      </c>
      <c r="U83" s="101">
        <v>23</v>
      </c>
      <c r="V83" s="101">
        <f t="shared" si="40"/>
        <v>0</v>
      </c>
      <c r="W83" s="67">
        <f t="shared" si="41"/>
        <v>0</v>
      </c>
      <c r="X83" s="24"/>
      <c r="Y83" s="24"/>
      <c r="Z83" s="24"/>
      <c r="AA83" s="24"/>
      <c r="AB83" s="24"/>
      <c r="AC83" s="24"/>
      <c r="AD83" s="24"/>
      <c r="AE83" s="24"/>
      <c r="AF83" s="24"/>
      <c r="AG83" s="24"/>
      <c r="AH83" s="24"/>
      <c r="AI83" s="24"/>
      <c r="AJ83" s="24"/>
      <c r="AK83" s="24"/>
      <c r="AL83" s="24"/>
      <c r="AM83" s="24"/>
      <c r="AN83" s="24"/>
      <c r="AO83" s="24"/>
      <c r="AP83" s="24"/>
      <c r="AQ83" s="24"/>
      <c r="AR83" s="24"/>
      <c r="AS83" s="24"/>
      <c r="AT83" s="24"/>
      <c r="AU83" s="24"/>
      <c r="AV83" s="24"/>
      <c r="AW83" s="24"/>
      <c r="AX83" s="24"/>
      <c r="AY83" s="24"/>
      <c r="AZ83" s="24"/>
      <c r="BA83" s="24"/>
      <c r="BB83" s="24"/>
      <c r="BC83" s="24"/>
      <c r="BD83" s="24"/>
      <c r="BE83" s="24"/>
      <c r="BF83" s="24"/>
      <c r="BG83" s="24"/>
      <c r="BH83" s="24"/>
      <c r="BI83" s="24"/>
      <c r="BJ83" s="24"/>
      <c r="BK83" s="24"/>
      <c r="BL83" s="24"/>
      <c r="BM83" s="24"/>
      <c r="BN83" s="24"/>
      <c r="BO83" s="24"/>
      <c r="BP83" s="24"/>
      <c r="BQ83" s="24"/>
      <c r="BR83" s="24"/>
    </row>
    <row r="84" spans="1:70" s="25" customFormat="1" ht="60" customHeight="1">
      <c r="A84" s="30">
        <v>6</v>
      </c>
      <c r="B84" s="351" t="s">
        <v>24</v>
      </c>
      <c r="C84" s="352"/>
      <c r="D84" s="353"/>
      <c r="E84" s="80"/>
      <c r="F84" s="80"/>
      <c r="G84" s="80"/>
      <c r="H84" s="80"/>
      <c r="I84" s="71">
        <f t="shared" si="38"/>
        <v>0</v>
      </c>
      <c r="J84" s="76" t="s">
        <v>1</v>
      </c>
      <c r="K84" s="46">
        <v>1</v>
      </c>
      <c r="L84" s="46" t="s">
        <v>2</v>
      </c>
      <c r="M84" s="46"/>
      <c r="N84" s="46" t="s">
        <v>2</v>
      </c>
      <c r="O84" s="22"/>
      <c r="P84" s="22"/>
      <c r="Q84" s="22"/>
      <c r="R84" s="23"/>
      <c r="S84" s="56">
        <v>1500</v>
      </c>
      <c r="T84" s="101">
        <f t="shared" si="39"/>
        <v>0</v>
      </c>
      <c r="U84" s="101">
        <v>23</v>
      </c>
      <c r="V84" s="101">
        <f t="shared" si="40"/>
        <v>0</v>
      </c>
      <c r="W84" s="67">
        <f t="shared" si="41"/>
        <v>0</v>
      </c>
      <c r="X84" s="24"/>
      <c r="Y84" s="24"/>
      <c r="Z84" s="24"/>
      <c r="AA84" s="24"/>
      <c r="AB84" s="24"/>
      <c r="AC84" s="24"/>
      <c r="AD84" s="24"/>
      <c r="AE84" s="24"/>
      <c r="AF84" s="24"/>
      <c r="AG84" s="24"/>
      <c r="AH84" s="24"/>
      <c r="AI84" s="24"/>
      <c r="AJ84" s="24"/>
      <c r="AK84" s="24"/>
      <c r="AL84" s="24"/>
      <c r="AM84" s="24"/>
      <c r="AN84" s="24"/>
      <c r="AO84" s="24"/>
      <c r="AP84" s="24"/>
      <c r="AQ84" s="24"/>
      <c r="AR84" s="24"/>
      <c r="AS84" s="24"/>
      <c r="AT84" s="24"/>
      <c r="AU84" s="24"/>
      <c r="AV84" s="24"/>
      <c r="AW84" s="24"/>
      <c r="AX84" s="24"/>
      <c r="AY84" s="24"/>
      <c r="AZ84" s="24"/>
      <c r="BA84" s="24"/>
      <c r="BB84" s="24"/>
      <c r="BC84" s="24"/>
      <c r="BD84" s="24"/>
      <c r="BE84" s="24"/>
      <c r="BF84" s="24"/>
      <c r="BG84" s="24"/>
      <c r="BH84" s="24"/>
      <c r="BI84" s="24"/>
      <c r="BJ84" s="24"/>
      <c r="BK84" s="24"/>
      <c r="BL84" s="24"/>
      <c r="BM84" s="24"/>
      <c r="BN84" s="24"/>
      <c r="BO84" s="24"/>
      <c r="BP84" s="24"/>
      <c r="BQ84" s="24"/>
      <c r="BR84" s="24"/>
    </row>
    <row r="85" spans="1:70" s="25" customFormat="1" ht="64.5" customHeight="1" thickBot="1">
      <c r="A85" s="30">
        <v>7</v>
      </c>
      <c r="B85" s="351" t="s">
        <v>39</v>
      </c>
      <c r="C85" s="352"/>
      <c r="D85" s="353"/>
      <c r="E85" s="80"/>
      <c r="F85" s="80"/>
      <c r="G85" s="80"/>
      <c r="H85" s="80"/>
      <c r="I85" s="71">
        <f t="shared" si="38"/>
        <v>0</v>
      </c>
      <c r="J85" s="76" t="s">
        <v>1</v>
      </c>
      <c r="K85" s="46">
        <v>4</v>
      </c>
      <c r="L85" s="46" t="s">
        <v>2</v>
      </c>
      <c r="M85" s="46"/>
      <c r="N85" s="46" t="s">
        <v>2</v>
      </c>
      <c r="O85" s="22"/>
      <c r="P85" s="22"/>
      <c r="Q85" s="22"/>
      <c r="R85" s="23"/>
      <c r="S85" s="54">
        <v>1000</v>
      </c>
      <c r="T85" s="99">
        <f t="shared" si="39"/>
        <v>0</v>
      </c>
      <c r="U85" s="99">
        <v>23</v>
      </c>
      <c r="V85" s="99">
        <f t="shared" si="40"/>
        <v>0</v>
      </c>
      <c r="W85" s="65">
        <f t="shared" si="41"/>
        <v>0</v>
      </c>
      <c r="X85" s="24"/>
      <c r="Y85" s="24"/>
      <c r="Z85" s="24"/>
      <c r="AA85" s="24"/>
      <c r="AB85" s="24"/>
      <c r="AC85" s="24"/>
      <c r="AD85" s="24"/>
      <c r="AE85" s="24"/>
      <c r="AF85" s="24"/>
      <c r="AG85" s="24"/>
      <c r="AH85" s="24"/>
      <c r="AI85" s="24"/>
      <c r="AJ85" s="24"/>
      <c r="AK85" s="24"/>
      <c r="AL85" s="24"/>
      <c r="AM85" s="24"/>
      <c r="AN85" s="24"/>
      <c r="AO85" s="24"/>
      <c r="AP85" s="24"/>
      <c r="AQ85" s="24"/>
      <c r="AR85" s="24"/>
      <c r="AS85" s="24"/>
      <c r="AT85" s="24"/>
      <c r="AU85" s="24"/>
      <c r="AV85" s="24"/>
      <c r="AW85" s="24"/>
      <c r="AX85" s="24"/>
      <c r="AY85" s="24"/>
      <c r="AZ85" s="24"/>
      <c r="BA85" s="24"/>
      <c r="BB85" s="24"/>
      <c r="BC85" s="24"/>
      <c r="BD85" s="24"/>
      <c r="BE85" s="24"/>
      <c r="BF85" s="24"/>
      <c r="BG85" s="24"/>
      <c r="BH85" s="24"/>
      <c r="BI85" s="24"/>
      <c r="BJ85" s="24"/>
      <c r="BK85" s="24"/>
      <c r="BL85" s="24"/>
      <c r="BM85" s="24"/>
      <c r="BN85" s="24"/>
      <c r="BO85" s="24"/>
      <c r="BP85" s="24"/>
      <c r="BQ85" s="24"/>
      <c r="BR85" s="24"/>
    </row>
    <row r="86" spans="1:70" s="114" customFormat="1" ht="16.5" thickBot="1">
      <c r="A86" s="118"/>
      <c r="B86" s="118"/>
      <c r="C86" s="118"/>
      <c r="D86" s="118"/>
      <c r="E86" s="118"/>
      <c r="F86" s="118"/>
      <c r="G86" s="118"/>
      <c r="H86" s="118"/>
      <c r="I86" s="118"/>
      <c r="J86" s="118"/>
      <c r="K86" s="118"/>
      <c r="L86" s="118"/>
      <c r="M86" s="118"/>
      <c r="N86" s="118"/>
      <c r="O86" s="118"/>
      <c r="P86" s="118"/>
      <c r="Q86" s="118"/>
      <c r="R86" s="118"/>
      <c r="S86" s="119" t="s">
        <v>58</v>
      </c>
      <c r="T86" s="120">
        <f>SUM(T79:T85)</f>
        <v>0</v>
      </c>
      <c r="U86" s="120" t="s">
        <v>58</v>
      </c>
      <c r="V86" s="120">
        <f t="shared" si="40"/>
        <v>0</v>
      </c>
      <c r="W86" s="121">
        <f t="shared" si="41"/>
        <v>0</v>
      </c>
    </row>
    <row r="87" spans="1:70" s="114" customFormat="1">
      <c r="A87" s="118"/>
      <c r="B87" s="118"/>
      <c r="C87" s="118"/>
      <c r="D87" s="118"/>
      <c r="E87" s="118"/>
      <c r="F87" s="118"/>
      <c r="G87" s="118"/>
      <c r="H87" s="118"/>
      <c r="I87" s="118"/>
      <c r="J87" s="118"/>
      <c r="K87" s="118"/>
      <c r="L87" s="118"/>
      <c r="M87" s="118"/>
      <c r="N87" s="118"/>
      <c r="O87" s="118"/>
      <c r="P87" s="118"/>
      <c r="Q87" s="118"/>
      <c r="R87" s="118"/>
      <c r="S87" s="118"/>
      <c r="T87" s="118"/>
      <c r="U87" s="118"/>
      <c r="V87" s="118"/>
      <c r="W87" s="118"/>
    </row>
    <row r="88" spans="1:70" s="124" customFormat="1" ht="22.5">
      <c r="A88" s="122"/>
      <c r="B88" s="354" t="s">
        <v>89</v>
      </c>
      <c r="C88" s="354"/>
      <c r="D88" s="354"/>
      <c r="E88" s="122"/>
      <c r="F88" s="122"/>
      <c r="G88" s="122"/>
      <c r="H88" s="122"/>
      <c r="I88" s="122"/>
      <c r="J88" s="122"/>
      <c r="K88" s="122"/>
      <c r="L88" s="122"/>
      <c r="M88" s="122"/>
      <c r="N88" s="122"/>
      <c r="O88" s="122"/>
      <c r="P88" s="122"/>
      <c r="Q88" s="122"/>
      <c r="R88" s="122"/>
      <c r="S88" s="122"/>
      <c r="T88" s="122"/>
      <c r="U88" s="122"/>
      <c r="V88" s="122"/>
      <c r="W88" s="122"/>
    </row>
    <row r="89" spans="1:70" s="5" customFormat="1" ht="57.75" customHeight="1">
      <c r="A89" s="3" t="s">
        <v>80</v>
      </c>
      <c r="B89" s="340" t="s">
        <v>45</v>
      </c>
      <c r="C89" s="341"/>
      <c r="D89" s="342"/>
      <c r="E89" s="164" t="s">
        <v>102</v>
      </c>
      <c r="F89" s="164" t="s">
        <v>103</v>
      </c>
      <c r="G89" s="164" t="s">
        <v>104</v>
      </c>
      <c r="H89" s="164" t="s">
        <v>105</v>
      </c>
      <c r="I89" s="74" t="s">
        <v>100</v>
      </c>
      <c r="J89" s="70" t="s">
        <v>47</v>
      </c>
      <c r="K89" s="41" t="s">
        <v>48</v>
      </c>
      <c r="L89" s="41" t="s">
        <v>49</v>
      </c>
      <c r="M89" s="41" t="s">
        <v>50</v>
      </c>
      <c r="N89" s="41" t="s">
        <v>51</v>
      </c>
      <c r="O89" s="3" t="s">
        <v>52</v>
      </c>
      <c r="P89" s="3" t="s">
        <v>53</v>
      </c>
      <c r="Q89" s="3" t="s">
        <v>54</v>
      </c>
      <c r="R89" s="3" t="s">
        <v>55</v>
      </c>
      <c r="S89" s="50" t="s">
        <v>56</v>
      </c>
      <c r="T89" s="93" t="s">
        <v>57</v>
      </c>
      <c r="U89" s="93" t="s">
        <v>79</v>
      </c>
      <c r="V89" s="93" t="s">
        <v>61</v>
      </c>
      <c r="W89" s="60" t="s">
        <v>62</v>
      </c>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row>
    <row r="90" spans="1:70" s="25" customFormat="1" ht="90" customHeight="1" thickBot="1">
      <c r="A90" s="30">
        <v>1</v>
      </c>
      <c r="B90" s="310" t="s">
        <v>70</v>
      </c>
      <c r="C90" s="311"/>
      <c r="D90" s="312"/>
      <c r="E90" s="89"/>
      <c r="F90" s="89"/>
      <c r="G90" s="89"/>
      <c r="H90" s="89"/>
      <c r="I90" s="71">
        <f>SUM(E90:H90)</f>
        <v>0</v>
      </c>
      <c r="J90" s="76" t="s">
        <v>64</v>
      </c>
      <c r="K90" s="46">
        <v>4</v>
      </c>
      <c r="L90" s="46" t="s">
        <v>2</v>
      </c>
      <c r="M90" s="46"/>
      <c r="N90" s="46" t="s">
        <v>2</v>
      </c>
      <c r="O90" s="22"/>
      <c r="P90" s="22"/>
      <c r="Q90" s="22"/>
      <c r="R90" s="23"/>
      <c r="S90" s="54">
        <v>150</v>
      </c>
      <c r="T90" s="99">
        <f>I90*S90</f>
        <v>0</v>
      </c>
      <c r="U90" s="99">
        <v>23</v>
      </c>
      <c r="V90" s="99">
        <f>T90*0.23</f>
        <v>0</v>
      </c>
      <c r="W90" s="65">
        <f>T90+V90</f>
        <v>0</v>
      </c>
      <c r="X90" s="24"/>
      <c r="Y90" s="24"/>
      <c r="Z90" s="24"/>
      <c r="AA90" s="24"/>
      <c r="AB90" s="24"/>
      <c r="AC90" s="24"/>
      <c r="AD90" s="24"/>
      <c r="AE90" s="24"/>
      <c r="AF90" s="24"/>
      <c r="AG90" s="24"/>
      <c r="AH90" s="24"/>
      <c r="AI90" s="24"/>
      <c r="AJ90" s="24"/>
      <c r="AK90" s="24"/>
      <c r="AL90" s="24"/>
      <c r="AM90" s="24"/>
      <c r="AN90" s="24"/>
      <c r="AO90" s="24"/>
      <c r="AP90" s="24"/>
      <c r="AQ90" s="24"/>
      <c r="AR90" s="24"/>
      <c r="AS90" s="24"/>
      <c r="AT90" s="24"/>
      <c r="AU90" s="24"/>
      <c r="AV90" s="24"/>
      <c r="AW90" s="24"/>
      <c r="AX90" s="24"/>
      <c r="AY90" s="24"/>
      <c r="AZ90" s="24"/>
      <c r="BA90" s="24"/>
      <c r="BB90" s="24"/>
      <c r="BC90" s="24"/>
      <c r="BD90" s="24"/>
      <c r="BE90" s="24"/>
      <c r="BF90" s="24"/>
      <c r="BG90" s="24"/>
      <c r="BH90" s="24"/>
      <c r="BI90" s="24"/>
      <c r="BJ90" s="24"/>
      <c r="BK90" s="24"/>
      <c r="BL90" s="24"/>
      <c r="BM90" s="24"/>
      <c r="BN90" s="24"/>
      <c r="BO90" s="24"/>
      <c r="BP90" s="24"/>
      <c r="BQ90" s="24"/>
      <c r="BR90" s="24"/>
    </row>
    <row r="91" spans="1:70" s="114" customFormat="1" ht="25.5" customHeight="1" thickBot="1">
      <c r="A91" s="118"/>
      <c r="B91" s="159"/>
      <c r="C91" s="159"/>
      <c r="D91" s="159"/>
      <c r="E91" s="159"/>
      <c r="F91" s="159"/>
      <c r="G91" s="159"/>
      <c r="H91" s="159"/>
      <c r="I91" s="118"/>
      <c r="J91" s="118"/>
      <c r="K91" s="118"/>
      <c r="L91" s="118"/>
      <c r="M91" s="118"/>
      <c r="N91" s="118"/>
      <c r="O91" s="118"/>
      <c r="P91" s="118"/>
      <c r="Q91" s="118"/>
      <c r="R91" s="118"/>
      <c r="S91" s="160" t="s">
        <v>58</v>
      </c>
      <c r="T91" s="161">
        <f>SUM(T90)</f>
        <v>0</v>
      </c>
      <c r="U91" s="161">
        <v>23</v>
      </c>
      <c r="V91" s="161">
        <f>SUM(V90)</f>
        <v>0</v>
      </c>
      <c r="W91" s="162">
        <f>SUM(W90)</f>
        <v>0</v>
      </c>
    </row>
    <row r="92" spans="1:70" s="114" customFormat="1" ht="42.75" customHeight="1">
      <c r="A92" s="118"/>
      <c r="B92" s="159"/>
      <c r="C92" s="159"/>
      <c r="D92" s="159"/>
      <c r="E92" s="159"/>
      <c r="F92" s="159"/>
      <c r="G92" s="159"/>
      <c r="H92" s="159"/>
      <c r="I92" s="118"/>
      <c r="J92" s="118"/>
      <c r="K92" s="118"/>
      <c r="L92" s="118"/>
      <c r="M92" s="118"/>
      <c r="N92" s="118"/>
      <c r="O92" s="118"/>
      <c r="P92" s="118"/>
      <c r="Q92" s="118"/>
      <c r="R92" s="118"/>
      <c r="S92" s="118"/>
      <c r="T92" s="118"/>
      <c r="U92" s="118"/>
      <c r="V92" s="118"/>
      <c r="W92" s="118"/>
    </row>
    <row r="93" spans="1:70" s="124" customFormat="1" ht="42.75" customHeight="1">
      <c r="A93" s="122"/>
      <c r="B93" s="363" t="s">
        <v>90</v>
      </c>
      <c r="C93" s="363"/>
      <c r="D93" s="363"/>
      <c r="E93" s="150"/>
      <c r="F93" s="150"/>
      <c r="G93" s="150"/>
      <c r="H93" s="150"/>
      <c r="I93" s="122"/>
      <c r="J93" s="122"/>
      <c r="K93" s="122"/>
      <c r="L93" s="122"/>
      <c r="M93" s="122"/>
      <c r="N93" s="122"/>
      <c r="O93" s="122"/>
      <c r="P93" s="122"/>
      <c r="Q93" s="122"/>
      <c r="R93" s="122"/>
      <c r="S93" s="122"/>
      <c r="T93" s="122"/>
      <c r="U93" s="122"/>
      <c r="V93" s="122"/>
      <c r="W93" s="122"/>
    </row>
    <row r="94" spans="1:70" s="5" customFormat="1" ht="58.5" customHeight="1">
      <c r="A94" s="3" t="s">
        <v>80</v>
      </c>
      <c r="B94" s="340" t="s">
        <v>45</v>
      </c>
      <c r="C94" s="341"/>
      <c r="D94" s="342"/>
      <c r="E94" s="164" t="s">
        <v>102</v>
      </c>
      <c r="F94" s="164" t="s">
        <v>103</v>
      </c>
      <c r="G94" s="164" t="s">
        <v>104</v>
      </c>
      <c r="H94" s="164" t="s">
        <v>105</v>
      </c>
      <c r="I94" s="74" t="s">
        <v>100</v>
      </c>
      <c r="J94" s="70" t="s">
        <v>47</v>
      </c>
      <c r="K94" s="41" t="s">
        <v>48</v>
      </c>
      <c r="L94" s="41" t="s">
        <v>49</v>
      </c>
      <c r="M94" s="41" t="s">
        <v>50</v>
      </c>
      <c r="N94" s="41" t="s">
        <v>51</v>
      </c>
      <c r="O94" s="3" t="s">
        <v>52</v>
      </c>
      <c r="P94" s="3" t="s">
        <v>53</v>
      </c>
      <c r="Q94" s="3" t="s">
        <v>54</v>
      </c>
      <c r="R94" s="3" t="s">
        <v>55</v>
      </c>
      <c r="S94" s="50" t="s">
        <v>56</v>
      </c>
      <c r="T94" s="93" t="s">
        <v>57</v>
      </c>
      <c r="U94" s="93" t="s">
        <v>79</v>
      </c>
      <c r="V94" s="93" t="s">
        <v>61</v>
      </c>
      <c r="W94" s="60" t="s">
        <v>62</v>
      </c>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row>
    <row r="95" spans="1:70" s="184" customFormat="1" ht="72.75" customHeight="1">
      <c r="A95" s="180">
        <v>1</v>
      </c>
      <c r="B95" s="356" t="s">
        <v>144</v>
      </c>
      <c r="C95" s="357"/>
      <c r="D95" s="358"/>
      <c r="E95" s="172">
        <v>5</v>
      </c>
      <c r="F95" s="172"/>
      <c r="G95" s="172"/>
      <c r="H95" s="172"/>
      <c r="I95" s="166">
        <f t="shared" ref="I95:I103" si="42">SUM(E95:H95)</f>
        <v>5</v>
      </c>
      <c r="J95" s="167" t="s">
        <v>1</v>
      </c>
      <c r="K95" s="168">
        <v>100</v>
      </c>
      <c r="L95" s="168" t="s">
        <v>2</v>
      </c>
      <c r="M95" s="168">
        <f>I95*K95</f>
        <v>500</v>
      </c>
      <c r="N95" s="168" t="s">
        <v>2</v>
      </c>
      <c r="O95" s="169"/>
      <c r="P95" s="169"/>
      <c r="Q95" s="169"/>
      <c r="R95" s="171" t="s">
        <v>143</v>
      </c>
      <c r="S95" s="176">
        <v>295</v>
      </c>
      <c r="T95" s="181">
        <f>I95*S95</f>
        <v>1475</v>
      </c>
      <c r="U95" s="181">
        <v>23</v>
      </c>
      <c r="V95" s="181">
        <f t="shared" si="3"/>
        <v>339.25</v>
      </c>
      <c r="W95" s="195">
        <f t="shared" si="4"/>
        <v>1814.25</v>
      </c>
      <c r="X95" s="183"/>
      <c r="Y95" s="183"/>
      <c r="Z95" s="183"/>
      <c r="AA95" s="183"/>
      <c r="AB95" s="183"/>
      <c r="AC95" s="183"/>
      <c r="AD95" s="183"/>
      <c r="AE95" s="183"/>
      <c r="AF95" s="183"/>
      <c r="AG95" s="183"/>
      <c r="AH95" s="183"/>
      <c r="AI95" s="183"/>
      <c r="AJ95" s="183"/>
      <c r="AK95" s="183"/>
      <c r="AL95" s="183"/>
      <c r="AM95" s="183"/>
      <c r="AN95" s="183"/>
      <c r="AO95" s="183"/>
      <c r="AP95" s="183"/>
      <c r="AQ95" s="183"/>
      <c r="AR95" s="183"/>
      <c r="AS95" s="183"/>
      <c r="AT95" s="183"/>
      <c r="AU95" s="183"/>
      <c r="AV95" s="183"/>
      <c r="AW95" s="183"/>
      <c r="AX95" s="183"/>
      <c r="AY95" s="183"/>
      <c r="AZ95" s="183"/>
      <c r="BA95" s="183"/>
      <c r="BB95" s="183"/>
      <c r="BC95" s="183"/>
      <c r="BD95" s="183"/>
      <c r="BE95" s="183"/>
      <c r="BF95" s="183"/>
      <c r="BG95" s="183"/>
      <c r="BH95" s="183"/>
      <c r="BI95" s="183"/>
      <c r="BJ95" s="183"/>
      <c r="BK95" s="183"/>
      <c r="BL95" s="183"/>
      <c r="BM95" s="183"/>
      <c r="BN95" s="183"/>
      <c r="BO95" s="183"/>
      <c r="BP95" s="183"/>
      <c r="BQ95" s="183"/>
      <c r="BR95" s="183"/>
    </row>
    <row r="96" spans="1:70" s="184" customFormat="1" ht="55.5" customHeight="1">
      <c r="A96" s="180">
        <v>2</v>
      </c>
      <c r="B96" s="356" t="s">
        <v>145</v>
      </c>
      <c r="C96" s="357"/>
      <c r="D96" s="358"/>
      <c r="E96" s="172">
        <v>2</v>
      </c>
      <c r="F96" s="172"/>
      <c r="G96" s="172"/>
      <c r="H96" s="172"/>
      <c r="I96" s="166">
        <f t="shared" si="42"/>
        <v>2</v>
      </c>
      <c r="J96" s="167" t="s">
        <v>1</v>
      </c>
      <c r="K96" s="168">
        <v>1</v>
      </c>
      <c r="L96" s="168" t="s">
        <v>2</v>
      </c>
      <c r="M96" s="168">
        <f t="shared" ref="M96:M103" si="43">I96*K96</f>
        <v>2</v>
      </c>
      <c r="N96" s="168" t="s">
        <v>2</v>
      </c>
      <c r="O96" s="169"/>
      <c r="P96" s="169"/>
      <c r="Q96" s="169"/>
      <c r="R96" s="175"/>
      <c r="S96" s="176">
        <v>340</v>
      </c>
      <c r="T96" s="181">
        <f>I96*S96</f>
        <v>680</v>
      </c>
      <c r="U96" s="181">
        <v>23</v>
      </c>
      <c r="V96" s="181">
        <f>T96*0.23</f>
        <v>156.4</v>
      </c>
      <c r="W96" s="195">
        <f>T96+V96</f>
        <v>836.4</v>
      </c>
      <c r="X96" s="183"/>
      <c r="Y96" s="183"/>
      <c r="Z96" s="183"/>
      <c r="AA96" s="183"/>
      <c r="AB96" s="183"/>
      <c r="AC96" s="183"/>
      <c r="AD96" s="183"/>
      <c r="AE96" s="183"/>
      <c r="AF96" s="183"/>
      <c r="AG96" s="183"/>
      <c r="AH96" s="183"/>
      <c r="AI96" s="183"/>
      <c r="AJ96" s="183"/>
      <c r="AK96" s="183"/>
      <c r="AL96" s="183"/>
      <c r="AM96" s="183"/>
      <c r="AN96" s="183"/>
      <c r="AO96" s="183"/>
      <c r="AP96" s="183"/>
      <c r="AQ96" s="183"/>
      <c r="AR96" s="183"/>
      <c r="AS96" s="183"/>
      <c r="AT96" s="183"/>
      <c r="AU96" s="183"/>
      <c r="AV96" s="183"/>
      <c r="AW96" s="183"/>
      <c r="AX96" s="183"/>
      <c r="AY96" s="183"/>
      <c r="AZ96" s="183"/>
      <c r="BA96" s="183"/>
      <c r="BB96" s="183"/>
      <c r="BC96" s="183"/>
      <c r="BD96" s="183"/>
      <c r="BE96" s="183"/>
      <c r="BF96" s="183"/>
      <c r="BG96" s="183"/>
      <c r="BH96" s="183"/>
      <c r="BI96" s="183"/>
      <c r="BJ96" s="183"/>
      <c r="BK96" s="183"/>
      <c r="BL96" s="183"/>
      <c r="BM96" s="183"/>
      <c r="BN96" s="183"/>
      <c r="BO96" s="183"/>
      <c r="BP96" s="183"/>
      <c r="BQ96" s="183"/>
      <c r="BR96" s="183"/>
    </row>
    <row r="97" spans="1:70" s="25" customFormat="1" ht="60" customHeight="1">
      <c r="A97" s="30">
        <v>3</v>
      </c>
      <c r="B97" s="351" t="s">
        <v>29</v>
      </c>
      <c r="C97" s="352"/>
      <c r="D97" s="353"/>
      <c r="E97" s="80"/>
      <c r="F97" s="80"/>
      <c r="G97" s="80"/>
      <c r="H97" s="80"/>
      <c r="I97" s="71">
        <f t="shared" si="42"/>
        <v>0</v>
      </c>
      <c r="J97" s="76" t="s">
        <v>1</v>
      </c>
      <c r="K97" s="46">
        <v>100</v>
      </c>
      <c r="L97" s="46" t="s">
        <v>2</v>
      </c>
      <c r="M97" s="46">
        <f t="shared" si="43"/>
        <v>0</v>
      </c>
      <c r="N97" s="46" t="s">
        <v>2</v>
      </c>
      <c r="O97" s="22"/>
      <c r="P97" s="22"/>
      <c r="Q97" s="22"/>
      <c r="R97" s="23"/>
      <c r="S97" s="56">
        <v>50</v>
      </c>
      <c r="T97" s="101">
        <f>I97*S97</f>
        <v>0</v>
      </c>
      <c r="U97" s="101">
        <v>23</v>
      </c>
      <c r="V97" s="101">
        <f>T97*0.23</f>
        <v>0</v>
      </c>
      <c r="W97" s="196">
        <f>T97+V97</f>
        <v>0</v>
      </c>
      <c r="X97" s="24"/>
      <c r="Y97" s="24"/>
      <c r="Z97" s="24"/>
      <c r="AA97" s="24"/>
      <c r="AB97" s="24"/>
      <c r="AC97" s="24"/>
      <c r="AD97" s="24"/>
      <c r="AE97" s="24"/>
      <c r="AF97" s="24"/>
      <c r="AG97" s="24"/>
      <c r="AH97" s="24"/>
      <c r="AI97" s="24"/>
      <c r="AJ97" s="24"/>
      <c r="AK97" s="24"/>
      <c r="AL97" s="24"/>
      <c r="AM97" s="24"/>
      <c r="AN97" s="24"/>
      <c r="AO97" s="24"/>
      <c r="AP97" s="24"/>
      <c r="AQ97" s="24"/>
      <c r="AR97" s="24"/>
      <c r="AS97" s="24"/>
      <c r="AT97" s="24"/>
      <c r="AU97" s="24"/>
      <c r="AV97" s="24"/>
      <c r="AW97" s="24"/>
      <c r="AX97" s="24"/>
      <c r="AY97" s="24"/>
      <c r="AZ97" s="24"/>
      <c r="BA97" s="24"/>
      <c r="BB97" s="24"/>
      <c r="BC97" s="24"/>
      <c r="BD97" s="24"/>
      <c r="BE97" s="24"/>
      <c r="BF97" s="24"/>
      <c r="BG97" s="24"/>
      <c r="BH97" s="24"/>
      <c r="BI97" s="24"/>
      <c r="BJ97" s="24"/>
      <c r="BK97" s="24"/>
      <c r="BL97" s="24"/>
      <c r="BM97" s="24"/>
      <c r="BN97" s="24"/>
      <c r="BO97" s="24"/>
      <c r="BP97" s="24"/>
      <c r="BQ97" s="24"/>
      <c r="BR97" s="24"/>
    </row>
    <row r="98" spans="1:70" s="208" customFormat="1" ht="57.75" customHeight="1">
      <c r="A98" s="198">
        <v>4</v>
      </c>
      <c r="B98" s="310" t="s">
        <v>36</v>
      </c>
      <c r="C98" s="311"/>
      <c r="D98" s="312"/>
      <c r="E98" s="89">
        <v>2</v>
      </c>
      <c r="F98" s="89"/>
      <c r="G98" s="89"/>
      <c r="H98" s="89"/>
      <c r="I98" s="199">
        <f t="shared" ref="I98:I102" si="44">SUM(E98:H98)</f>
        <v>2</v>
      </c>
      <c r="J98" s="200" t="s">
        <v>1</v>
      </c>
      <c r="K98" s="201">
        <v>100</v>
      </c>
      <c r="L98" s="201" t="s">
        <v>2</v>
      </c>
      <c r="M98" s="201">
        <f t="shared" ref="M98:M102" si="45">I98*K98</f>
        <v>200</v>
      </c>
      <c r="N98" s="201" t="s">
        <v>2</v>
      </c>
      <c r="O98" s="202"/>
      <c r="P98" s="202"/>
      <c r="Q98" s="202"/>
      <c r="R98" s="203"/>
      <c r="S98" s="204">
        <v>210</v>
      </c>
      <c r="T98" s="205">
        <f>I98*S98</f>
        <v>420</v>
      </c>
      <c r="U98" s="205">
        <v>23</v>
      </c>
      <c r="V98" s="205">
        <f t="shared" ref="V98" si="46">T98*0.23</f>
        <v>96.600000000000009</v>
      </c>
      <c r="W98" s="206">
        <f t="shared" ref="W98" si="47">T98+V98</f>
        <v>516.6</v>
      </c>
      <c r="X98" s="207"/>
      <c r="Y98" s="207"/>
      <c r="Z98" s="207"/>
      <c r="AA98" s="207"/>
      <c r="AB98" s="207"/>
      <c r="AC98" s="207"/>
      <c r="AD98" s="207"/>
      <c r="AE98" s="207"/>
      <c r="AF98" s="207"/>
      <c r="AG98" s="207"/>
      <c r="AH98" s="207"/>
      <c r="AI98" s="207"/>
      <c r="AJ98" s="207"/>
      <c r="AK98" s="207"/>
      <c r="AL98" s="207"/>
      <c r="AM98" s="207"/>
      <c r="AN98" s="207"/>
      <c r="AO98" s="207"/>
      <c r="AP98" s="207"/>
      <c r="AQ98" s="207"/>
      <c r="AR98" s="207"/>
      <c r="AS98" s="207"/>
      <c r="AT98" s="207"/>
      <c r="AU98" s="207"/>
      <c r="AV98" s="207"/>
      <c r="AW98" s="207"/>
      <c r="AX98" s="207"/>
      <c r="AY98" s="207"/>
      <c r="AZ98" s="207"/>
      <c r="BA98" s="207"/>
      <c r="BB98" s="207"/>
      <c r="BC98" s="207"/>
      <c r="BD98" s="207"/>
      <c r="BE98" s="207"/>
      <c r="BF98" s="207"/>
      <c r="BG98" s="207"/>
      <c r="BH98" s="207"/>
      <c r="BI98" s="207"/>
      <c r="BJ98" s="207"/>
      <c r="BK98" s="207"/>
      <c r="BL98" s="207"/>
      <c r="BM98" s="207"/>
      <c r="BN98" s="207"/>
      <c r="BO98" s="207"/>
      <c r="BP98" s="207"/>
      <c r="BQ98" s="207"/>
      <c r="BR98" s="207"/>
    </row>
    <row r="99" spans="1:70" s="184" customFormat="1" ht="54" customHeight="1">
      <c r="A99" s="180">
        <v>5</v>
      </c>
      <c r="B99" s="356" t="s">
        <v>138</v>
      </c>
      <c r="C99" s="357"/>
      <c r="D99" s="358"/>
      <c r="E99" s="172">
        <v>2</v>
      </c>
      <c r="F99" s="172"/>
      <c r="G99" s="172"/>
      <c r="H99" s="172"/>
      <c r="I99" s="166">
        <f>SUM(E99:H99)</f>
        <v>2</v>
      </c>
      <c r="J99" s="167" t="s">
        <v>1</v>
      </c>
      <c r="K99" s="168">
        <v>100</v>
      </c>
      <c r="L99" s="168" t="s">
        <v>2</v>
      </c>
      <c r="M99" s="168">
        <f>I99*K99</f>
        <v>200</v>
      </c>
      <c r="N99" s="168" t="s">
        <v>2</v>
      </c>
      <c r="O99" s="169"/>
      <c r="P99" s="169"/>
      <c r="Q99" s="169"/>
      <c r="R99" s="171" t="s">
        <v>37</v>
      </c>
      <c r="S99" s="176">
        <v>88</v>
      </c>
      <c r="T99" s="181">
        <f>I99*S99</f>
        <v>176</v>
      </c>
      <c r="U99" s="181">
        <v>23</v>
      </c>
      <c r="V99" s="181">
        <f>T99*0.23</f>
        <v>40.480000000000004</v>
      </c>
      <c r="W99" s="195">
        <f>T99+V99</f>
        <v>216.48000000000002</v>
      </c>
      <c r="X99" s="183"/>
      <c r="Y99" s="183"/>
      <c r="Z99" s="183"/>
      <c r="AA99" s="183"/>
      <c r="AB99" s="183"/>
      <c r="AC99" s="183"/>
      <c r="AD99" s="183"/>
      <c r="AE99" s="183"/>
      <c r="AF99" s="183"/>
      <c r="AG99" s="183"/>
      <c r="AH99" s="183"/>
      <c r="AI99" s="183"/>
      <c r="AJ99" s="183"/>
      <c r="AK99" s="183"/>
      <c r="AL99" s="183"/>
      <c r="AM99" s="183"/>
      <c r="AN99" s="183"/>
      <c r="AO99" s="183"/>
      <c r="AP99" s="183"/>
      <c r="AQ99" s="183"/>
      <c r="AR99" s="183"/>
      <c r="AS99" s="183"/>
      <c r="AT99" s="183"/>
      <c r="AU99" s="183"/>
      <c r="AV99" s="183"/>
      <c r="AW99" s="183"/>
      <c r="AX99" s="183"/>
      <c r="AY99" s="183"/>
      <c r="AZ99" s="183"/>
      <c r="BA99" s="183"/>
      <c r="BB99" s="183"/>
      <c r="BC99" s="183"/>
      <c r="BD99" s="183"/>
      <c r="BE99" s="183"/>
      <c r="BF99" s="183"/>
      <c r="BG99" s="183"/>
      <c r="BH99" s="183"/>
      <c r="BI99" s="183"/>
      <c r="BJ99" s="183"/>
      <c r="BK99" s="183"/>
      <c r="BL99" s="183"/>
      <c r="BM99" s="183"/>
      <c r="BN99" s="183"/>
      <c r="BO99" s="183"/>
      <c r="BP99" s="183"/>
      <c r="BQ99" s="183"/>
      <c r="BR99" s="183"/>
    </row>
    <row r="100" spans="1:70" s="184" customFormat="1" ht="39" customHeight="1">
      <c r="A100" s="180">
        <v>6</v>
      </c>
      <c r="B100" s="356" t="s">
        <v>142</v>
      </c>
      <c r="C100" s="357"/>
      <c r="D100" s="358"/>
      <c r="E100" s="172">
        <v>1</v>
      </c>
      <c r="F100" s="172"/>
      <c r="G100" s="172"/>
      <c r="H100" s="172"/>
      <c r="I100" s="166">
        <f>SUM(E100:H100)</f>
        <v>1</v>
      </c>
      <c r="J100" s="167" t="s">
        <v>1</v>
      </c>
      <c r="K100" s="168">
        <v>10</v>
      </c>
      <c r="L100" s="168" t="s">
        <v>2</v>
      </c>
      <c r="M100" s="168">
        <f>I100*K100</f>
        <v>10</v>
      </c>
      <c r="N100" s="168" t="s">
        <v>2</v>
      </c>
      <c r="O100" s="169"/>
      <c r="P100" s="169"/>
      <c r="Q100" s="169"/>
      <c r="R100" s="23"/>
      <c r="S100" s="176">
        <v>125</v>
      </c>
      <c r="T100" s="181">
        <f t="shared" ref="T100:T102" si="48">I100*S100</f>
        <v>125</v>
      </c>
      <c r="U100" s="181">
        <v>23</v>
      </c>
      <c r="V100" s="181">
        <f t="shared" ref="V100:V102" si="49">T100*0.23</f>
        <v>28.75</v>
      </c>
      <c r="W100" s="195">
        <f t="shared" ref="W100:W102" si="50">T100+V100</f>
        <v>153.75</v>
      </c>
      <c r="X100" s="183"/>
      <c r="Y100" s="183"/>
      <c r="Z100" s="183"/>
      <c r="AA100" s="183"/>
      <c r="AB100" s="183"/>
      <c r="AC100" s="183"/>
      <c r="AD100" s="183"/>
      <c r="AE100" s="183"/>
      <c r="AF100" s="183"/>
      <c r="AG100" s="183"/>
      <c r="AH100" s="183"/>
      <c r="AI100" s="183"/>
      <c r="AJ100" s="183"/>
      <c r="AK100" s="183"/>
      <c r="AL100" s="183"/>
      <c r="AM100" s="183"/>
      <c r="AN100" s="183"/>
      <c r="AO100" s="183"/>
      <c r="AP100" s="183"/>
      <c r="AQ100" s="183"/>
      <c r="AR100" s="183"/>
      <c r="AS100" s="183"/>
      <c r="AT100" s="183"/>
      <c r="AU100" s="183"/>
      <c r="AV100" s="183"/>
      <c r="AW100" s="183"/>
      <c r="AX100" s="183"/>
      <c r="AY100" s="183"/>
      <c r="AZ100" s="183"/>
      <c r="BA100" s="183"/>
      <c r="BB100" s="183"/>
      <c r="BC100" s="183"/>
      <c r="BD100" s="183"/>
      <c r="BE100" s="183"/>
      <c r="BF100" s="183"/>
      <c r="BG100" s="183"/>
      <c r="BH100" s="183"/>
      <c r="BI100" s="183"/>
      <c r="BJ100" s="183"/>
      <c r="BK100" s="183"/>
      <c r="BL100" s="183"/>
      <c r="BM100" s="183"/>
      <c r="BN100" s="183"/>
      <c r="BO100" s="183"/>
      <c r="BP100" s="183"/>
      <c r="BQ100" s="183"/>
      <c r="BR100" s="183"/>
    </row>
    <row r="101" spans="1:70" s="184" customFormat="1" ht="36" customHeight="1">
      <c r="A101" s="180">
        <v>7</v>
      </c>
      <c r="B101" s="356" t="s">
        <v>141</v>
      </c>
      <c r="C101" s="357"/>
      <c r="D101" s="358"/>
      <c r="E101" s="172">
        <v>1</v>
      </c>
      <c r="F101" s="172"/>
      <c r="G101" s="172"/>
      <c r="H101" s="172"/>
      <c r="I101" s="166">
        <f t="shared" ref="I101" si="51">SUM(E101:H101)</f>
        <v>1</v>
      </c>
      <c r="J101" s="167" t="s">
        <v>1</v>
      </c>
      <c r="K101" s="168">
        <v>100</v>
      </c>
      <c r="L101" s="168" t="s">
        <v>2</v>
      </c>
      <c r="M101" s="168">
        <f t="shared" ref="M101" si="52">I101*K101</f>
        <v>100</v>
      </c>
      <c r="N101" s="168" t="s">
        <v>2</v>
      </c>
      <c r="O101" s="169"/>
      <c r="P101" s="169"/>
      <c r="Q101" s="169"/>
      <c r="R101" s="23"/>
      <c r="S101" s="176">
        <v>240</v>
      </c>
      <c r="T101" s="181">
        <f t="shared" si="48"/>
        <v>240</v>
      </c>
      <c r="U101" s="181">
        <v>23</v>
      </c>
      <c r="V101" s="181">
        <f t="shared" si="49"/>
        <v>55.2</v>
      </c>
      <c r="W101" s="195">
        <f t="shared" si="50"/>
        <v>295.2</v>
      </c>
      <c r="X101" s="183"/>
      <c r="Y101" s="183"/>
      <c r="Z101" s="183"/>
      <c r="AA101" s="183"/>
      <c r="AB101" s="183"/>
      <c r="AC101" s="183"/>
      <c r="AD101" s="183"/>
      <c r="AE101" s="183"/>
      <c r="AF101" s="183"/>
      <c r="AG101" s="183"/>
      <c r="AH101" s="183"/>
      <c r="AI101" s="183"/>
      <c r="AJ101" s="183"/>
      <c r="AK101" s="183"/>
      <c r="AL101" s="183"/>
      <c r="AM101" s="183"/>
      <c r="AN101" s="183"/>
      <c r="AO101" s="183"/>
      <c r="AP101" s="183"/>
      <c r="AQ101" s="183"/>
      <c r="AR101" s="183"/>
      <c r="AS101" s="183"/>
      <c r="AT101" s="183"/>
      <c r="AU101" s="183"/>
      <c r="AV101" s="183"/>
      <c r="AW101" s="183"/>
      <c r="AX101" s="183"/>
      <c r="AY101" s="183"/>
      <c r="AZ101" s="183"/>
      <c r="BA101" s="183"/>
      <c r="BB101" s="183"/>
      <c r="BC101" s="183"/>
      <c r="BD101" s="183"/>
      <c r="BE101" s="183"/>
      <c r="BF101" s="183"/>
      <c r="BG101" s="183"/>
      <c r="BH101" s="183"/>
      <c r="BI101" s="183"/>
      <c r="BJ101" s="183"/>
      <c r="BK101" s="183"/>
      <c r="BL101" s="183"/>
      <c r="BM101" s="183"/>
      <c r="BN101" s="183"/>
      <c r="BO101" s="183"/>
      <c r="BP101" s="183"/>
      <c r="BQ101" s="183"/>
      <c r="BR101" s="183"/>
    </row>
    <row r="102" spans="1:70" s="184" customFormat="1" ht="57" customHeight="1">
      <c r="A102" s="180">
        <v>8</v>
      </c>
      <c r="B102" s="356" t="s">
        <v>148</v>
      </c>
      <c r="C102" s="357"/>
      <c r="D102" s="358"/>
      <c r="E102" s="172">
        <v>2</v>
      </c>
      <c r="F102" s="172"/>
      <c r="G102" s="172"/>
      <c r="H102" s="172"/>
      <c r="I102" s="166">
        <f t="shared" si="44"/>
        <v>2</v>
      </c>
      <c r="J102" s="167" t="s">
        <v>1</v>
      </c>
      <c r="K102" s="168">
        <v>100</v>
      </c>
      <c r="L102" s="168" t="s">
        <v>2</v>
      </c>
      <c r="M102" s="168">
        <f t="shared" si="45"/>
        <v>200</v>
      </c>
      <c r="N102" s="168" t="s">
        <v>2</v>
      </c>
      <c r="O102" s="169"/>
      <c r="P102" s="169"/>
      <c r="Q102" s="169"/>
      <c r="R102" s="23"/>
      <c r="S102" s="176">
        <v>94</v>
      </c>
      <c r="T102" s="181">
        <f t="shared" si="48"/>
        <v>188</v>
      </c>
      <c r="U102" s="181">
        <v>23</v>
      </c>
      <c r="V102" s="181">
        <f t="shared" si="49"/>
        <v>43.24</v>
      </c>
      <c r="W102" s="195">
        <f t="shared" si="50"/>
        <v>231.24</v>
      </c>
      <c r="X102" s="183"/>
      <c r="Y102" s="183"/>
      <c r="Z102" s="183"/>
      <c r="AA102" s="183"/>
      <c r="AB102" s="183"/>
      <c r="AC102" s="183"/>
      <c r="AD102" s="183"/>
      <c r="AE102" s="183"/>
      <c r="AF102" s="183"/>
      <c r="AG102" s="183"/>
      <c r="AH102" s="183"/>
      <c r="AI102" s="183"/>
      <c r="AJ102" s="183"/>
      <c r="AK102" s="183"/>
      <c r="AL102" s="183"/>
      <c r="AM102" s="183"/>
      <c r="AN102" s="183"/>
      <c r="AO102" s="183"/>
      <c r="AP102" s="183"/>
      <c r="AQ102" s="183"/>
      <c r="AR102" s="183"/>
      <c r="AS102" s="183"/>
      <c r="AT102" s="183"/>
      <c r="AU102" s="183"/>
      <c r="AV102" s="183"/>
      <c r="AW102" s="183"/>
      <c r="AX102" s="183"/>
      <c r="AY102" s="183"/>
      <c r="AZ102" s="183"/>
      <c r="BA102" s="183"/>
      <c r="BB102" s="183"/>
      <c r="BC102" s="183"/>
      <c r="BD102" s="183"/>
      <c r="BE102" s="183"/>
      <c r="BF102" s="183"/>
      <c r="BG102" s="183"/>
      <c r="BH102" s="183"/>
      <c r="BI102" s="183"/>
      <c r="BJ102" s="183"/>
      <c r="BK102" s="183"/>
      <c r="BL102" s="183"/>
      <c r="BM102" s="183"/>
      <c r="BN102" s="183"/>
      <c r="BO102" s="183"/>
      <c r="BP102" s="183"/>
      <c r="BQ102" s="183"/>
      <c r="BR102" s="183"/>
    </row>
    <row r="103" spans="1:70" s="184" customFormat="1" ht="69" customHeight="1">
      <c r="A103" s="180">
        <v>9</v>
      </c>
      <c r="B103" s="356" t="s">
        <v>137</v>
      </c>
      <c r="C103" s="357"/>
      <c r="D103" s="358"/>
      <c r="E103" s="172">
        <v>6</v>
      </c>
      <c r="F103" s="172"/>
      <c r="G103" s="172"/>
      <c r="H103" s="172"/>
      <c r="I103" s="166">
        <f t="shared" si="42"/>
        <v>6</v>
      </c>
      <c r="J103" s="167" t="s">
        <v>1</v>
      </c>
      <c r="K103" s="168">
        <v>100</v>
      </c>
      <c r="L103" s="168" t="s">
        <v>2</v>
      </c>
      <c r="M103" s="168">
        <f t="shared" si="43"/>
        <v>600</v>
      </c>
      <c r="N103" s="168" t="s">
        <v>2</v>
      </c>
      <c r="O103" s="169"/>
      <c r="P103" s="169"/>
      <c r="Q103" s="169"/>
      <c r="R103" s="171" t="s">
        <v>136</v>
      </c>
      <c r="S103" s="173">
        <v>210</v>
      </c>
      <c r="T103" s="174">
        <f>I103*S103</f>
        <v>1260</v>
      </c>
      <c r="U103" s="174">
        <v>23</v>
      </c>
      <c r="V103" s="174">
        <f>T103*0.23</f>
        <v>289.8</v>
      </c>
      <c r="W103" s="197">
        <f>T103+V103</f>
        <v>1549.8</v>
      </c>
      <c r="X103" s="183"/>
      <c r="Y103" s="183"/>
      <c r="Z103" s="183"/>
      <c r="AA103" s="183"/>
      <c r="AB103" s="183"/>
      <c r="AC103" s="183"/>
      <c r="AD103" s="183"/>
      <c r="AE103" s="183"/>
      <c r="AF103" s="183"/>
      <c r="AG103" s="183"/>
      <c r="AH103" s="183"/>
      <c r="AI103" s="183"/>
      <c r="AJ103" s="183"/>
      <c r="AK103" s="183"/>
      <c r="AL103" s="183"/>
      <c r="AM103" s="183"/>
      <c r="AN103" s="183"/>
      <c r="AO103" s="183"/>
      <c r="AP103" s="183"/>
      <c r="AQ103" s="183"/>
      <c r="AR103" s="183"/>
      <c r="AS103" s="183"/>
      <c r="AT103" s="183"/>
      <c r="AU103" s="183"/>
      <c r="AV103" s="183"/>
      <c r="AW103" s="183"/>
      <c r="AX103" s="183"/>
      <c r="AY103" s="183"/>
      <c r="AZ103" s="183"/>
      <c r="BA103" s="183"/>
      <c r="BB103" s="183"/>
      <c r="BC103" s="183"/>
      <c r="BD103" s="183"/>
      <c r="BE103" s="183"/>
      <c r="BF103" s="183"/>
      <c r="BG103" s="183"/>
      <c r="BH103" s="183"/>
      <c r="BI103" s="183"/>
      <c r="BJ103" s="183"/>
      <c r="BK103" s="183"/>
      <c r="BL103" s="183"/>
      <c r="BM103" s="183"/>
      <c r="BN103" s="183"/>
      <c r="BO103" s="183"/>
      <c r="BP103" s="183"/>
      <c r="BQ103" s="183"/>
      <c r="BR103" s="183"/>
    </row>
    <row r="104" spans="1:70" s="184" customFormat="1" ht="39.75" customHeight="1">
      <c r="A104" s="180">
        <v>10</v>
      </c>
      <c r="B104" s="356" t="s">
        <v>140</v>
      </c>
      <c r="C104" s="357"/>
      <c r="D104" s="358"/>
      <c r="E104" s="172">
        <v>3</v>
      </c>
      <c r="F104" s="172"/>
      <c r="G104" s="172"/>
      <c r="H104" s="172"/>
      <c r="I104" s="166">
        <f t="shared" ref="I104" si="53">SUM(E104:H104)</f>
        <v>3</v>
      </c>
      <c r="J104" s="167" t="s">
        <v>1</v>
      </c>
      <c r="K104" s="168">
        <v>100</v>
      </c>
      <c r="L104" s="168" t="s">
        <v>2</v>
      </c>
      <c r="M104" s="168">
        <f t="shared" ref="M104" si="54">I104*K104</f>
        <v>300</v>
      </c>
      <c r="N104" s="168" t="s">
        <v>2</v>
      </c>
      <c r="O104" s="169"/>
      <c r="P104" s="169"/>
      <c r="Q104" s="169"/>
      <c r="R104" s="23"/>
      <c r="S104" s="176">
        <v>81</v>
      </c>
      <c r="T104" s="181">
        <f t="shared" ref="T104:T105" si="55">I104*S104</f>
        <v>243</v>
      </c>
      <c r="U104" s="181">
        <v>23</v>
      </c>
      <c r="V104" s="181">
        <f t="shared" ref="V104:V105" si="56">T104*0.23</f>
        <v>55.89</v>
      </c>
      <c r="W104" s="195">
        <f t="shared" ref="W104:W105" si="57">T104+V104</f>
        <v>298.89</v>
      </c>
      <c r="X104" s="183"/>
      <c r="Y104" s="183"/>
      <c r="Z104" s="183"/>
      <c r="AA104" s="183"/>
      <c r="AB104" s="183"/>
      <c r="AC104" s="183"/>
      <c r="AD104" s="183"/>
      <c r="AE104" s="183"/>
      <c r="AF104" s="183"/>
      <c r="AG104" s="183"/>
      <c r="AH104" s="183"/>
      <c r="AI104" s="183"/>
      <c r="AJ104" s="183"/>
      <c r="AK104" s="183"/>
      <c r="AL104" s="183"/>
      <c r="AM104" s="183"/>
      <c r="AN104" s="183"/>
      <c r="AO104" s="183"/>
      <c r="AP104" s="183"/>
      <c r="AQ104" s="183"/>
      <c r="AR104" s="183"/>
      <c r="AS104" s="183"/>
      <c r="AT104" s="183"/>
      <c r="AU104" s="183"/>
      <c r="AV104" s="183"/>
      <c r="AW104" s="183"/>
      <c r="AX104" s="183"/>
      <c r="AY104" s="183"/>
      <c r="AZ104" s="183"/>
      <c r="BA104" s="183"/>
      <c r="BB104" s="183"/>
      <c r="BC104" s="183"/>
      <c r="BD104" s="183"/>
      <c r="BE104" s="183"/>
      <c r="BF104" s="183"/>
      <c r="BG104" s="183"/>
      <c r="BH104" s="183"/>
      <c r="BI104" s="183"/>
      <c r="BJ104" s="183"/>
      <c r="BK104" s="183"/>
      <c r="BL104" s="183"/>
      <c r="BM104" s="183"/>
      <c r="BN104" s="183"/>
      <c r="BO104" s="183"/>
      <c r="BP104" s="183"/>
      <c r="BQ104" s="183"/>
      <c r="BR104" s="183"/>
    </row>
    <row r="105" spans="1:70" s="184" customFormat="1" ht="27.75" customHeight="1" thickBot="1">
      <c r="A105" s="180">
        <v>11</v>
      </c>
      <c r="B105" s="356" t="s">
        <v>139</v>
      </c>
      <c r="C105" s="357"/>
      <c r="D105" s="358"/>
      <c r="E105" s="172">
        <v>1</v>
      </c>
      <c r="F105" s="172"/>
      <c r="G105" s="172"/>
      <c r="H105" s="172"/>
      <c r="I105" s="166">
        <v>1</v>
      </c>
      <c r="J105" s="167" t="s">
        <v>1</v>
      </c>
      <c r="K105" s="168">
        <v>1000</v>
      </c>
      <c r="L105" s="168" t="s">
        <v>2</v>
      </c>
      <c r="M105" s="168">
        <f t="shared" ref="M105" si="58">I105*K105</f>
        <v>1000</v>
      </c>
      <c r="N105" s="168" t="s">
        <v>2</v>
      </c>
      <c r="O105" s="169"/>
      <c r="P105" s="169"/>
      <c r="Q105" s="169"/>
      <c r="R105" s="23"/>
      <c r="S105" s="176">
        <v>2230</v>
      </c>
      <c r="T105" s="181">
        <f t="shared" si="55"/>
        <v>2230</v>
      </c>
      <c r="U105" s="181">
        <v>23</v>
      </c>
      <c r="V105" s="181">
        <f t="shared" si="56"/>
        <v>512.9</v>
      </c>
      <c r="W105" s="195">
        <f t="shared" si="57"/>
        <v>2742.9</v>
      </c>
      <c r="X105" s="183"/>
      <c r="Y105" s="183"/>
      <c r="Z105" s="183"/>
      <c r="AA105" s="183"/>
      <c r="AB105" s="183"/>
      <c r="AC105" s="183"/>
      <c r="AD105" s="183"/>
      <c r="AE105" s="183"/>
      <c r="AF105" s="183"/>
      <c r="AG105" s="183"/>
      <c r="AH105" s="183"/>
      <c r="AI105" s="183"/>
      <c r="AJ105" s="183"/>
      <c r="AK105" s="183"/>
      <c r="AL105" s="183"/>
      <c r="AM105" s="183"/>
      <c r="AN105" s="183"/>
      <c r="AO105" s="183"/>
      <c r="AP105" s="183"/>
      <c r="AQ105" s="183"/>
      <c r="AR105" s="183"/>
      <c r="AS105" s="183"/>
      <c r="AT105" s="183"/>
      <c r="AU105" s="183"/>
      <c r="AV105" s="183"/>
      <c r="AW105" s="183"/>
      <c r="AX105" s="183"/>
      <c r="AY105" s="183"/>
      <c r="AZ105" s="183"/>
      <c r="BA105" s="183"/>
      <c r="BB105" s="183"/>
      <c r="BC105" s="183"/>
      <c r="BD105" s="183"/>
      <c r="BE105" s="183"/>
      <c r="BF105" s="183"/>
      <c r="BG105" s="183"/>
      <c r="BH105" s="183"/>
      <c r="BI105" s="183"/>
      <c r="BJ105" s="183"/>
      <c r="BK105" s="183"/>
      <c r="BL105" s="183"/>
      <c r="BM105" s="183"/>
      <c r="BN105" s="183"/>
      <c r="BO105" s="183"/>
      <c r="BP105" s="183"/>
      <c r="BQ105" s="183"/>
      <c r="BR105" s="183"/>
    </row>
    <row r="106" spans="1:70" s="114" customFormat="1" ht="16.5" thickBot="1">
      <c r="A106" s="118"/>
      <c r="B106" s="118"/>
      <c r="C106" s="118"/>
      <c r="D106" s="118"/>
      <c r="E106" s="118"/>
      <c r="F106" s="118"/>
      <c r="G106" s="118"/>
      <c r="H106" s="118"/>
      <c r="I106" s="118"/>
      <c r="J106" s="118"/>
      <c r="K106" s="118"/>
      <c r="L106" s="118"/>
      <c r="M106" s="118"/>
      <c r="N106" s="118"/>
      <c r="O106" s="118"/>
      <c r="P106" s="118"/>
      <c r="Q106" s="118"/>
      <c r="R106" s="118"/>
      <c r="S106" s="160" t="s">
        <v>58</v>
      </c>
      <c r="T106" s="161">
        <f>SUM(T95:T103)</f>
        <v>4564</v>
      </c>
      <c r="U106" s="161" t="s">
        <v>58</v>
      </c>
      <c r="V106" s="161">
        <f>T106*0.23</f>
        <v>1049.72</v>
      </c>
      <c r="W106" s="162">
        <f>T106+V106</f>
        <v>5613.72</v>
      </c>
    </row>
    <row r="107" spans="1:70" s="114" customFormat="1">
      <c r="A107" s="118"/>
      <c r="B107" s="118"/>
      <c r="C107" s="118"/>
      <c r="D107" s="118"/>
      <c r="E107" s="118"/>
      <c r="F107" s="118"/>
      <c r="G107" s="118"/>
      <c r="H107" s="118"/>
      <c r="I107" s="118"/>
      <c r="J107" s="118"/>
      <c r="K107" s="118"/>
      <c r="L107" s="118"/>
      <c r="M107" s="118"/>
      <c r="N107" s="118"/>
      <c r="O107" s="118"/>
      <c r="P107" s="118"/>
      <c r="Q107" s="118"/>
      <c r="R107" s="118"/>
      <c r="S107" s="118"/>
      <c r="T107" s="118"/>
      <c r="U107" s="118"/>
      <c r="V107" s="118"/>
      <c r="W107" s="118"/>
    </row>
    <row r="108" spans="1:70" s="114" customFormat="1">
      <c r="A108" s="118"/>
      <c r="B108" s="118"/>
      <c r="C108" s="118"/>
      <c r="D108" s="118"/>
      <c r="E108" s="118"/>
      <c r="F108" s="118"/>
      <c r="G108" s="118"/>
      <c r="H108" s="118"/>
      <c r="I108" s="118"/>
      <c r="J108" s="118"/>
      <c r="K108" s="118"/>
      <c r="L108" s="118"/>
      <c r="M108" s="118"/>
      <c r="N108" s="118"/>
      <c r="O108" s="118"/>
      <c r="P108" s="118"/>
      <c r="Q108" s="118"/>
      <c r="R108" s="118"/>
      <c r="S108" s="118"/>
      <c r="T108" s="118"/>
      <c r="U108" s="118"/>
      <c r="V108" s="118"/>
      <c r="W108" s="118"/>
    </row>
    <row r="109" spans="1:70" s="124" customFormat="1" ht="22.5">
      <c r="B109" s="354" t="s">
        <v>91</v>
      </c>
      <c r="C109" s="354"/>
      <c r="D109" s="354"/>
      <c r="E109" s="122"/>
      <c r="F109" s="122"/>
      <c r="G109" s="122"/>
      <c r="H109" s="122"/>
    </row>
    <row r="110" spans="1:70" s="5" customFormat="1" ht="51.75" customHeight="1">
      <c r="A110" s="3" t="s">
        <v>80</v>
      </c>
      <c r="B110" s="340" t="s">
        <v>45</v>
      </c>
      <c r="C110" s="341"/>
      <c r="D110" s="342"/>
      <c r="E110" s="80"/>
      <c r="F110" s="80"/>
      <c r="G110" s="80"/>
      <c r="H110" s="80"/>
      <c r="I110" s="74" t="s">
        <v>100</v>
      </c>
      <c r="J110" s="70" t="s">
        <v>47</v>
      </c>
      <c r="K110" s="41" t="s">
        <v>48</v>
      </c>
      <c r="L110" s="41" t="s">
        <v>49</v>
      </c>
      <c r="M110" s="41" t="s">
        <v>50</v>
      </c>
      <c r="N110" s="41" t="s">
        <v>51</v>
      </c>
      <c r="O110" s="3" t="s">
        <v>52</v>
      </c>
      <c r="P110" s="3" t="s">
        <v>53</v>
      </c>
      <c r="Q110" s="3" t="s">
        <v>54</v>
      </c>
      <c r="R110" s="3" t="s">
        <v>55</v>
      </c>
      <c r="S110" s="50" t="s">
        <v>56</v>
      </c>
      <c r="T110" s="93" t="s">
        <v>57</v>
      </c>
      <c r="U110" s="93" t="s">
        <v>79</v>
      </c>
      <c r="V110" s="93" t="s">
        <v>61</v>
      </c>
      <c r="W110" s="60" t="s">
        <v>62</v>
      </c>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L110" s="4"/>
      <c r="BM110" s="4"/>
      <c r="BN110" s="4"/>
      <c r="BO110" s="4"/>
      <c r="BP110" s="4"/>
      <c r="BQ110" s="4"/>
      <c r="BR110" s="4"/>
    </row>
    <row r="111" spans="1:70" s="25" customFormat="1" ht="51" customHeight="1">
      <c r="A111" s="30">
        <v>1</v>
      </c>
      <c r="B111" s="310" t="s">
        <v>65</v>
      </c>
      <c r="C111" s="311"/>
      <c r="D111" s="312"/>
      <c r="E111" s="89"/>
      <c r="F111" s="89"/>
      <c r="G111" s="89"/>
      <c r="H111" s="89"/>
      <c r="I111" s="76">
        <v>1</v>
      </c>
      <c r="J111" s="76" t="s">
        <v>64</v>
      </c>
      <c r="K111" s="46">
        <v>1</v>
      </c>
      <c r="L111" s="46" t="s">
        <v>2</v>
      </c>
      <c r="M111" s="46">
        <v>1</v>
      </c>
      <c r="N111" s="46" t="s">
        <v>2</v>
      </c>
      <c r="O111" s="22"/>
      <c r="P111" s="22"/>
      <c r="Q111" s="22"/>
      <c r="R111" s="23"/>
      <c r="S111" s="56">
        <v>2100</v>
      </c>
      <c r="T111" s="101">
        <f>I111*S111</f>
        <v>2100</v>
      </c>
      <c r="U111" s="101">
        <v>23</v>
      </c>
      <c r="V111" s="101">
        <f t="shared" si="3"/>
        <v>483</v>
      </c>
      <c r="W111" s="67">
        <f t="shared" si="4"/>
        <v>2583</v>
      </c>
      <c r="X111" s="24"/>
      <c r="Y111" s="24"/>
      <c r="Z111" s="24"/>
      <c r="AA111" s="24"/>
      <c r="AB111" s="24"/>
      <c r="AC111" s="24"/>
      <c r="AD111" s="24"/>
      <c r="AE111" s="24"/>
      <c r="AF111" s="24"/>
      <c r="AG111" s="24"/>
      <c r="AH111" s="24"/>
      <c r="AI111" s="24"/>
      <c r="AJ111" s="24"/>
      <c r="AK111" s="24"/>
      <c r="AL111" s="24"/>
      <c r="AM111" s="24"/>
      <c r="AN111" s="24"/>
      <c r="AO111" s="24"/>
      <c r="AP111" s="24"/>
      <c r="AQ111" s="24"/>
      <c r="AR111" s="24"/>
      <c r="AS111" s="24"/>
      <c r="AT111" s="24"/>
      <c r="AU111" s="24"/>
      <c r="AV111" s="24"/>
      <c r="AW111" s="24"/>
      <c r="AX111" s="24"/>
      <c r="AY111" s="24"/>
      <c r="AZ111" s="24"/>
      <c r="BA111" s="24"/>
      <c r="BB111" s="24"/>
      <c r="BC111" s="24"/>
      <c r="BD111" s="24"/>
      <c r="BE111" s="24"/>
      <c r="BF111" s="24"/>
      <c r="BG111" s="24"/>
      <c r="BH111" s="24"/>
      <c r="BI111" s="24"/>
      <c r="BJ111" s="24"/>
      <c r="BK111" s="24"/>
      <c r="BL111" s="24"/>
      <c r="BM111" s="24"/>
      <c r="BN111" s="24"/>
      <c r="BO111" s="24"/>
      <c r="BP111" s="24"/>
      <c r="BQ111" s="24"/>
      <c r="BR111" s="24"/>
    </row>
    <row r="112" spans="1:70" s="25" customFormat="1" ht="40.5" customHeight="1" thickBot="1">
      <c r="A112" s="30">
        <v>2</v>
      </c>
      <c r="B112" s="310" t="s">
        <v>66</v>
      </c>
      <c r="C112" s="311"/>
      <c r="D112" s="312"/>
      <c r="E112" s="89"/>
      <c r="F112" s="89"/>
      <c r="G112" s="89"/>
      <c r="H112" s="89"/>
      <c r="I112" s="76">
        <v>1</v>
      </c>
      <c r="J112" s="76" t="s">
        <v>1</v>
      </c>
      <c r="K112" s="46">
        <v>2</v>
      </c>
      <c r="L112" s="46" t="s">
        <v>2</v>
      </c>
      <c r="M112" s="46">
        <v>1</v>
      </c>
      <c r="N112" s="46" t="s">
        <v>67</v>
      </c>
      <c r="O112" s="22"/>
      <c r="P112" s="22"/>
      <c r="Q112" s="22"/>
      <c r="R112" s="23"/>
      <c r="S112" s="54">
        <v>720</v>
      </c>
      <c r="T112" s="99">
        <f>I112*S112</f>
        <v>720</v>
      </c>
      <c r="U112" s="99">
        <v>23</v>
      </c>
      <c r="V112" s="99">
        <f t="shared" si="3"/>
        <v>165.6</v>
      </c>
      <c r="W112" s="65">
        <f t="shared" si="4"/>
        <v>885.6</v>
      </c>
      <c r="X112" s="24"/>
      <c r="Y112" s="24"/>
      <c r="Z112" s="24"/>
      <c r="AA112" s="24"/>
      <c r="AB112" s="24"/>
      <c r="AC112" s="24"/>
      <c r="AD112" s="24"/>
      <c r="AE112" s="24"/>
      <c r="AF112" s="24"/>
      <c r="AG112" s="24"/>
      <c r="AH112" s="24"/>
      <c r="AI112" s="24"/>
      <c r="AJ112" s="24"/>
      <c r="AK112" s="24"/>
      <c r="AL112" s="24"/>
      <c r="AM112" s="24"/>
      <c r="AN112" s="24"/>
      <c r="AO112" s="24"/>
      <c r="AP112" s="24"/>
      <c r="AQ112" s="24"/>
      <c r="AR112" s="24"/>
      <c r="AS112" s="24"/>
      <c r="AT112" s="24"/>
      <c r="AU112" s="24"/>
      <c r="AV112" s="24"/>
      <c r="AW112" s="24"/>
      <c r="AX112" s="24"/>
      <c r="AY112" s="24"/>
      <c r="AZ112" s="24"/>
      <c r="BA112" s="24"/>
      <c r="BB112" s="24"/>
      <c r="BC112" s="24"/>
      <c r="BD112" s="24"/>
      <c r="BE112" s="24"/>
      <c r="BF112" s="24"/>
      <c r="BG112" s="24"/>
      <c r="BH112" s="24"/>
      <c r="BI112" s="24"/>
      <c r="BJ112" s="24"/>
      <c r="BK112" s="24"/>
      <c r="BL112" s="24"/>
      <c r="BM112" s="24"/>
      <c r="BN112" s="24"/>
      <c r="BO112" s="24"/>
      <c r="BP112" s="24"/>
      <c r="BQ112" s="24"/>
      <c r="BR112" s="24"/>
    </row>
    <row r="113" spans="1:70" s="114" customFormat="1" ht="16.5" thickBot="1">
      <c r="S113" s="160" t="s">
        <v>58</v>
      </c>
      <c r="T113" s="161">
        <f>SUM(T111:T112)</f>
        <v>2820</v>
      </c>
      <c r="U113" s="161" t="s">
        <v>58</v>
      </c>
      <c r="V113" s="161">
        <f>SUM(V111:V112)</f>
        <v>648.6</v>
      </c>
      <c r="W113" s="162">
        <f>SUM(W111:W112)</f>
        <v>3468.6</v>
      </c>
    </row>
    <row r="114" spans="1:70" s="114" customFormat="1"/>
    <row r="115" spans="1:70" s="114" customFormat="1"/>
    <row r="116" spans="1:70" s="114" customFormat="1"/>
    <row r="117" spans="1:70" s="124" customFormat="1" ht="22.5">
      <c r="B117" s="354" t="s">
        <v>92</v>
      </c>
      <c r="C117" s="354"/>
      <c r="D117" s="354"/>
      <c r="E117" s="122"/>
      <c r="F117" s="122"/>
      <c r="G117" s="122"/>
      <c r="H117" s="122"/>
    </row>
    <row r="118" spans="1:70" s="5" customFormat="1" ht="79.5" customHeight="1">
      <c r="A118" s="3" t="s">
        <v>80</v>
      </c>
      <c r="B118" s="340" t="s">
        <v>45</v>
      </c>
      <c r="C118" s="341"/>
      <c r="D118" s="342"/>
      <c r="E118" s="164" t="s">
        <v>102</v>
      </c>
      <c r="F118" s="164" t="s">
        <v>103</v>
      </c>
      <c r="G118" s="164" t="s">
        <v>104</v>
      </c>
      <c r="H118" s="164" t="s">
        <v>105</v>
      </c>
      <c r="I118" s="74" t="s">
        <v>100</v>
      </c>
      <c r="J118" s="70" t="s">
        <v>47</v>
      </c>
      <c r="K118" s="41" t="s">
        <v>48</v>
      </c>
      <c r="L118" s="41" t="s">
        <v>49</v>
      </c>
      <c r="M118" s="41" t="s">
        <v>50</v>
      </c>
      <c r="N118" s="41" t="s">
        <v>51</v>
      </c>
      <c r="O118" s="3" t="s">
        <v>52</v>
      </c>
      <c r="P118" s="3" t="s">
        <v>53</v>
      </c>
      <c r="Q118" s="3" t="s">
        <v>54</v>
      </c>
      <c r="R118" s="3" t="s">
        <v>55</v>
      </c>
      <c r="S118" s="50" t="s">
        <v>56</v>
      </c>
      <c r="T118" s="93" t="s">
        <v>57</v>
      </c>
      <c r="U118" s="93" t="s">
        <v>79</v>
      </c>
      <c r="V118" s="93" t="s">
        <v>61</v>
      </c>
      <c r="W118" s="60" t="s">
        <v>62</v>
      </c>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4"/>
      <c r="BH118" s="4"/>
      <c r="BI118" s="4"/>
      <c r="BJ118" s="4"/>
      <c r="BK118" s="4"/>
      <c r="BL118" s="4"/>
      <c r="BM118" s="4"/>
      <c r="BN118" s="4"/>
      <c r="BO118" s="4"/>
      <c r="BP118" s="4"/>
      <c r="BQ118" s="4"/>
      <c r="BR118" s="4"/>
    </row>
    <row r="119" spans="1:70" s="25" customFormat="1" ht="45.75" customHeight="1">
      <c r="A119" s="30">
        <v>1</v>
      </c>
      <c r="B119" s="310" t="s">
        <v>77</v>
      </c>
      <c r="C119" s="311"/>
      <c r="D119" s="312"/>
      <c r="E119" s="89"/>
      <c r="F119" s="89"/>
      <c r="G119" s="89"/>
      <c r="H119" s="89"/>
      <c r="I119" s="71">
        <f t="shared" ref="I119:I121" si="59">SUM(E119:H119)</f>
        <v>0</v>
      </c>
      <c r="J119" s="76" t="s">
        <v>64</v>
      </c>
      <c r="K119" s="46">
        <v>1</v>
      </c>
      <c r="L119" s="46" t="s">
        <v>2</v>
      </c>
      <c r="M119" s="46"/>
      <c r="N119" s="46" t="s">
        <v>2</v>
      </c>
      <c r="O119" s="22"/>
      <c r="P119" s="22"/>
      <c r="Q119" s="22"/>
      <c r="R119" s="23"/>
      <c r="S119" s="56">
        <v>135</v>
      </c>
      <c r="T119" s="101">
        <f>I119*S119</f>
        <v>0</v>
      </c>
      <c r="U119" s="101">
        <v>23</v>
      </c>
      <c r="V119" s="101">
        <f t="shared" si="3"/>
        <v>0</v>
      </c>
      <c r="W119" s="67">
        <v>166.05</v>
      </c>
      <c r="X119" s="24"/>
      <c r="Y119" s="24"/>
      <c r="Z119" s="24"/>
      <c r="AA119" s="24"/>
      <c r="AB119" s="24"/>
      <c r="AC119" s="24"/>
      <c r="AD119" s="24"/>
      <c r="AE119" s="24"/>
      <c r="AF119" s="24"/>
      <c r="AG119" s="24"/>
      <c r="AH119" s="24"/>
      <c r="AI119" s="24"/>
      <c r="AJ119" s="24"/>
      <c r="AK119" s="24"/>
      <c r="AL119" s="24"/>
      <c r="AM119" s="24"/>
      <c r="AN119" s="24"/>
      <c r="AO119" s="24"/>
      <c r="AP119" s="24"/>
      <c r="AQ119" s="24"/>
      <c r="AR119" s="24"/>
      <c r="AS119" s="24"/>
      <c r="AT119" s="24"/>
      <c r="AU119" s="24"/>
      <c r="AV119" s="24"/>
      <c r="AW119" s="24"/>
      <c r="AX119" s="24"/>
      <c r="AY119" s="24"/>
      <c r="AZ119" s="24"/>
      <c r="BA119" s="24"/>
      <c r="BB119" s="24"/>
      <c r="BC119" s="24"/>
      <c r="BD119" s="24"/>
      <c r="BE119" s="24"/>
      <c r="BF119" s="24"/>
      <c r="BG119" s="24"/>
      <c r="BH119" s="24"/>
      <c r="BI119" s="24"/>
      <c r="BJ119" s="24"/>
      <c r="BK119" s="24"/>
      <c r="BL119" s="24"/>
      <c r="BM119" s="24"/>
      <c r="BN119" s="24"/>
      <c r="BO119" s="24"/>
      <c r="BP119" s="24"/>
      <c r="BQ119" s="24"/>
      <c r="BR119" s="24"/>
    </row>
    <row r="120" spans="1:70" s="25" customFormat="1" ht="57" customHeight="1">
      <c r="A120" s="30">
        <v>2</v>
      </c>
      <c r="B120" s="310" t="s">
        <v>78</v>
      </c>
      <c r="C120" s="352"/>
      <c r="D120" s="353"/>
      <c r="E120" s="80"/>
      <c r="F120" s="80"/>
      <c r="G120" s="80"/>
      <c r="H120" s="80"/>
      <c r="I120" s="71">
        <f t="shared" si="59"/>
        <v>0</v>
      </c>
      <c r="J120" s="76" t="s">
        <v>64</v>
      </c>
      <c r="K120" s="46">
        <v>1</v>
      </c>
      <c r="L120" s="46" t="s">
        <v>2</v>
      </c>
      <c r="M120" s="46"/>
      <c r="N120" s="46" t="s">
        <v>2</v>
      </c>
      <c r="O120" s="22"/>
      <c r="P120" s="22"/>
      <c r="Q120" s="22"/>
      <c r="R120" s="23"/>
      <c r="S120" s="56">
        <v>120</v>
      </c>
      <c r="T120" s="101">
        <f>I120*S120</f>
        <v>0</v>
      </c>
      <c r="U120" s="101">
        <v>23</v>
      </c>
      <c r="V120" s="101">
        <f t="shared" si="3"/>
        <v>0</v>
      </c>
      <c r="W120" s="67">
        <v>147.6</v>
      </c>
      <c r="X120" s="24"/>
      <c r="Y120" s="24"/>
      <c r="Z120" s="24"/>
      <c r="AA120" s="24"/>
      <c r="AB120" s="24"/>
      <c r="AC120" s="24"/>
      <c r="AD120" s="24"/>
      <c r="AE120" s="24"/>
      <c r="AF120" s="24"/>
      <c r="AG120" s="24"/>
      <c r="AH120" s="24"/>
      <c r="AI120" s="24"/>
      <c r="AJ120" s="24"/>
      <c r="AK120" s="24"/>
      <c r="AL120" s="24"/>
      <c r="AM120" s="24"/>
      <c r="AN120" s="24"/>
      <c r="AO120" s="24"/>
      <c r="AP120" s="24"/>
      <c r="AQ120" s="24"/>
      <c r="AR120" s="24"/>
      <c r="AS120" s="24"/>
      <c r="AT120" s="24"/>
      <c r="AU120" s="24"/>
      <c r="AV120" s="24"/>
      <c r="AW120" s="24"/>
      <c r="AX120" s="24"/>
      <c r="AY120" s="24"/>
      <c r="AZ120" s="24"/>
      <c r="BA120" s="24"/>
      <c r="BB120" s="24"/>
      <c r="BC120" s="24"/>
      <c r="BD120" s="24"/>
      <c r="BE120" s="24"/>
      <c r="BF120" s="24"/>
      <c r="BG120" s="24"/>
      <c r="BH120" s="24"/>
      <c r="BI120" s="24"/>
      <c r="BJ120" s="24"/>
      <c r="BK120" s="24"/>
      <c r="BL120" s="24"/>
      <c r="BM120" s="24"/>
      <c r="BN120" s="24"/>
      <c r="BO120" s="24"/>
      <c r="BP120" s="24"/>
      <c r="BQ120" s="24"/>
      <c r="BR120" s="24"/>
    </row>
    <row r="121" spans="1:70" s="25" customFormat="1" ht="47.25" customHeight="1" thickBot="1">
      <c r="A121" s="30">
        <v>3</v>
      </c>
      <c r="B121" s="309" t="s">
        <v>76</v>
      </c>
      <c r="C121" s="362"/>
      <c r="D121" s="362"/>
      <c r="E121" s="91"/>
      <c r="F121" s="91"/>
      <c r="G121" s="91"/>
      <c r="H121" s="91"/>
      <c r="I121" s="71">
        <f t="shared" si="59"/>
        <v>0</v>
      </c>
      <c r="J121" s="76" t="s">
        <v>1</v>
      </c>
      <c r="K121" s="46">
        <v>10</v>
      </c>
      <c r="L121" s="46" t="s">
        <v>2</v>
      </c>
      <c r="M121" s="46"/>
      <c r="N121" s="46" t="s">
        <v>67</v>
      </c>
      <c r="O121" s="22"/>
      <c r="P121" s="22"/>
      <c r="Q121" s="22"/>
      <c r="R121" s="23"/>
      <c r="S121" s="54">
        <v>460</v>
      </c>
      <c r="T121" s="99">
        <f>I121*S121</f>
        <v>0</v>
      </c>
      <c r="U121" s="99">
        <v>23</v>
      </c>
      <c r="V121" s="99">
        <f t="shared" si="3"/>
        <v>0</v>
      </c>
      <c r="W121" s="65">
        <v>565.79999999999995</v>
      </c>
      <c r="X121" s="24"/>
      <c r="Y121" s="24"/>
      <c r="Z121" s="24"/>
      <c r="AA121" s="24"/>
      <c r="AB121" s="24"/>
      <c r="AC121" s="24"/>
      <c r="AD121" s="24"/>
      <c r="AE121" s="24"/>
      <c r="AF121" s="24"/>
      <c r="AG121" s="24"/>
      <c r="AH121" s="24"/>
      <c r="AI121" s="24"/>
      <c r="AJ121" s="24"/>
      <c r="AK121" s="24"/>
      <c r="AL121" s="24"/>
      <c r="AM121" s="24"/>
      <c r="AN121" s="24"/>
      <c r="AO121" s="24"/>
      <c r="AP121" s="24"/>
      <c r="AQ121" s="24"/>
      <c r="AR121" s="24"/>
      <c r="AS121" s="24"/>
      <c r="AT121" s="24"/>
      <c r="AU121" s="24"/>
      <c r="AV121" s="24"/>
      <c r="AW121" s="24"/>
      <c r="AX121" s="24"/>
      <c r="AY121" s="24"/>
      <c r="AZ121" s="24"/>
      <c r="BA121" s="24"/>
      <c r="BB121" s="24"/>
      <c r="BC121" s="24"/>
      <c r="BD121" s="24"/>
      <c r="BE121" s="24"/>
      <c r="BF121" s="24"/>
      <c r="BG121" s="24"/>
      <c r="BH121" s="24"/>
      <c r="BI121" s="24"/>
      <c r="BJ121" s="24"/>
      <c r="BK121" s="24"/>
      <c r="BL121" s="24"/>
      <c r="BM121" s="24"/>
      <c r="BN121" s="24"/>
      <c r="BO121" s="24"/>
      <c r="BP121" s="24"/>
      <c r="BQ121" s="24"/>
      <c r="BR121" s="24"/>
    </row>
    <row r="122" spans="1:70" s="25" customFormat="1" ht="25.5" customHeight="1" thickBot="1">
      <c r="A122" s="31"/>
      <c r="B122" s="34"/>
      <c r="C122" s="32"/>
      <c r="D122" s="32"/>
      <c r="E122" s="87"/>
      <c r="F122" s="87"/>
      <c r="G122" s="87"/>
      <c r="H122" s="87"/>
      <c r="I122" s="78"/>
      <c r="J122" s="78"/>
      <c r="K122" s="48"/>
      <c r="L122" s="48"/>
      <c r="M122" s="48"/>
      <c r="N122" s="48"/>
      <c r="O122" s="33"/>
      <c r="P122" s="33"/>
      <c r="Q122" s="33"/>
      <c r="R122" s="33"/>
      <c r="S122" s="57" t="s">
        <v>58</v>
      </c>
      <c r="T122" s="102">
        <f>SUM(T119:T121)</f>
        <v>0</v>
      </c>
      <c r="U122" s="102" t="s">
        <v>58</v>
      </c>
      <c r="V122" s="102">
        <f>SUM(V119:V121)</f>
        <v>0</v>
      </c>
      <c r="W122" s="68">
        <f>SUM(W119:W121)</f>
        <v>879.44999999999993</v>
      </c>
      <c r="X122" s="24"/>
      <c r="Y122" s="24"/>
      <c r="Z122" s="24"/>
      <c r="AA122" s="24"/>
      <c r="AB122" s="24"/>
      <c r="AC122" s="24"/>
      <c r="AD122" s="24"/>
      <c r="AE122" s="24"/>
      <c r="AF122" s="24"/>
      <c r="AG122" s="24"/>
      <c r="AH122" s="24"/>
      <c r="AI122" s="24"/>
      <c r="AJ122" s="24"/>
      <c r="AK122" s="24"/>
      <c r="AL122" s="24"/>
      <c r="AM122" s="24"/>
      <c r="AN122" s="24"/>
      <c r="AO122" s="24"/>
      <c r="AP122" s="24"/>
      <c r="AQ122" s="24"/>
      <c r="AR122" s="24"/>
      <c r="AS122" s="24"/>
      <c r="AT122" s="24"/>
      <c r="AU122" s="24"/>
      <c r="AV122" s="24"/>
      <c r="AW122" s="24"/>
      <c r="AX122" s="24"/>
      <c r="AY122" s="24"/>
      <c r="AZ122" s="24"/>
      <c r="BA122" s="24"/>
      <c r="BB122" s="24"/>
      <c r="BC122" s="24"/>
      <c r="BD122" s="24"/>
      <c r="BE122" s="24"/>
      <c r="BF122" s="24"/>
      <c r="BG122" s="24"/>
      <c r="BH122" s="24"/>
      <c r="BI122" s="24"/>
      <c r="BJ122" s="24"/>
      <c r="BK122" s="24"/>
      <c r="BL122" s="24"/>
      <c r="BM122" s="24"/>
      <c r="BN122" s="24"/>
      <c r="BO122" s="24"/>
      <c r="BP122" s="24"/>
      <c r="BQ122" s="24"/>
      <c r="BR122" s="24"/>
    </row>
    <row r="123" spans="1:70" s="111" customFormat="1" ht="33.75" customHeight="1">
      <c r="A123" s="105"/>
      <c r="B123" s="364" t="s">
        <v>93</v>
      </c>
      <c r="C123" s="364"/>
      <c r="D123" s="364"/>
      <c r="E123" s="112"/>
      <c r="F123" s="112"/>
      <c r="G123" s="112"/>
      <c r="H123" s="112"/>
      <c r="I123" s="103"/>
      <c r="J123" s="103"/>
      <c r="K123" s="104"/>
      <c r="L123" s="104"/>
      <c r="M123" s="104"/>
      <c r="N123" s="104"/>
      <c r="O123" s="109"/>
      <c r="P123" s="109"/>
      <c r="Q123" s="109"/>
      <c r="R123" s="109"/>
      <c r="S123" s="106"/>
      <c r="T123" s="107"/>
      <c r="U123" s="107"/>
      <c r="V123" s="107"/>
      <c r="W123" s="108"/>
      <c r="X123" s="110"/>
      <c r="Y123" s="110"/>
      <c r="Z123" s="110"/>
      <c r="AA123" s="110"/>
      <c r="AB123" s="110"/>
      <c r="AC123" s="110"/>
      <c r="AD123" s="110"/>
      <c r="AE123" s="110"/>
      <c r="AF123" s="110"/>
      <c r="AG123" s="110"/>
      <c r="AH123" s="110"/>
      <c r="AI123" s="110"/>
      <c r="AJ123" s="110"/>
      <c r="AK123" s="110"/>
      <c r="AL123" s="110"/>
      <c r="AM123" s="110"/>
      <c r="AN123" s="110"/>
      <c r="AO123" s="110"/>
      <c r="AP123" s="110"/>
      <c r="AQ123" s="110"/>
      <c r="AR123" s="110"/>
      <c r="AS123" s="110"/>
      <c r="AT123" s="110"/>
      <c r="AU123" s="110"/>
      <c r="AV123" s="110"/>
      <c r="AW123" s="110"/>
      <c r="AX123" s="110"/>
      <c r="AY123" s="110"/>
      <c r="AZ123" s="110"/>
      <c r="BA123" s="110"/>
      <c r="BB123" s="110"/>
      <c r="BC123" s="110"/>
      <c r="BD123" s="110"/>
      <c r="BE123" s="110"/>
      <c r="BF123" s="110"/>
      <c r="BG123" s="110"/>
      <c r="BH123" s="110"/>
      <c r="BI123" s="110"/>
      <c r="BJ123" s="110"/>
      <c r="BK123" s="110"/>
      <c r="BL123" s="110"/>
      <c r="BM123" s="110"/>
      <c r="BN123" s="110"/>
      <c r="BO123" s="110"/>
      <c r="BP123" s="110"/>
      <c r="BQ123" s="110"/>
      <c r="BR123" s="110"/>
    </row>
    <row r="124" spans="1:70" s="5" customFormat="1" ht="80.25" customHeight="1">
      <c r="A124" s="3" t="s">
        <v>80</v>
      </c>
      <c r="B124" s="340" t="s">
        <v>45</v>
      </c>
      <c r="C124" s="341"/>
      <c r="D124" s="342"/>
      <c r="E124" s="164" t="s">
        <v>102</v>
      </c>
      <c r="F124" s="164" t="s">
        <v>103</v>
      </c>
      <c r="G124" s="164" t="s">
        <v>104</v>
      </c>
      <c r="H124" s="164" t="s">
        <v>105</v>
      </c>
      <c r="I124" s="74" t="s">
        <v>100</v>
      </c>
      <c r="J124" s="70" t="s">
        <v>47</v>
      </c>
      <c r="K124" s="41" t="s">
        <v>48</v>
      </c>
      <c r="L124" s="41" t="s">
        <v>49</v>
      </c>
      <c r="M124" s="41" t="s">
        <v>50</v>
      </c>
      <c r="N124" s="41" t="s">
        <v>51</v>
      </c>
      <c r="O124" s="3" t="s">
        <v>52</v>
      </c>
      <c r="P124" s="3" t="s">
        <v>53</v>
      </c>
      <c r="Q124" s="3" t="s">
        <v>54</v>
      </c>
      <c r="R124" s="3" t="s">
        <v>55</v>
      </c>
      <c r="S124" s="50" t="s">
        <v>56</v>
      </c>
      <c r="T124" s="93" t="s">
        <v>57</v>
      </c>
      <c r="U124" s="93" t="s">
        <v>79</v>
      </c>
      <c r="V124" s="93" t="s">
        <v>61</v>
      </c>
      <c r="W124" s="60" t="s">
        <v>62</v>
      </c>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4"/>
      <c r="BL124" s="4"/>
      <c r="BM124" s="4"/>
      <c r="BN124" s="4"/>
      <c r="BO124" s="4"/>
      <c r="BP124" s="4"/>
      <c r="BQ124" s="4"/>
      <c r="BR124" s="4"/>
    </row>
    <row r="125" spans="1:70" s="25" customFormat="1" ht="46.5" customHeight="1" thickBot="1">
      <c r="A125" s="30">
        <v>1</v>
      </c>
      <c r="B125" s="309"/>
      <c r="C125" s="362"/>
      <c r="D125" s="362"/>
      <c r="E125" s="91"/>
      <c r="F125" s="91"/>
      <c r="G125" s="91"/>
      <c r="H125" s="91"/>
      <c r="I125" s="71">
        <f>SUM(E125:H125)</f>
        <v>0</v>
      </c>
      <c r="J125" s="76"/>
      <c r="K125" s="46"/>
      <c r="L125" s="46"/>
      <c r="M125" s="46"/>
      <c r="N125" s="46"/>
      <c r="O125" s="22"/>
      <c r="P125" s="22"/>
      <c r="Q125" s="22"/>
      <c r="R125" s="23"/>
      <c r="S125" s="54"/>
      <c r="T125" s="99"/>
      <c r="U125" s="99"/>
      <c r="V125" s="99"/>
      <c r="W125" s="65"/>
      <c r="X125" s="24"/>
      <c r="Y125" s="24"/>
      <c r="Z125" s="24"/>
      <c r="AA125" s="24"/>
      <c r="AB125" s="24"/>
      <c r="AC125" s="24"/>
      <c r="AD125" s="24"/>
      <c r="AE125" s="24"/>
      <c r="AF125" s="24"/>
      <c r="AG125" s="24"/>
      <c r="AH125" s="24"/>
      <c r="AI125" s="24"/>
      <c r="AJ125" s="24"/>
      <c r="AK125" s="24"/>
      <c r="AL125" s="24"/>
      <c r="AM125" s="24"/>
      <c r="AN125" s="24"/>
      <c r="AO125" s="24"/>
      <c r="AP125" s="24"/>
      <c r="AQ125" s="24"/>
      <c r="AR125" s="24"/>
      <c r="AS125" s="24"/>
      <c r="AT125" s="24"/>
      <c r="AU125" s="24"/>
      <c r="AV125" s="24"/>
      <c r="AW125" s="24"/>
      <c r="AX125" s="24"/>
      <c r="AY125" s="24"/>
      <c r="AZ125" s="24"/>
      <c r="BA125" s="24"/>
      <c r="BB125" s="24"/>
      <c r="BC125" s="24"/>
      <c r="BD125" s="24"/>
      <c r="BE125" s="24"/>
      <c r="BF125" s="24"/>
      <c r="BG125" s="24"/>
      <c r="BH125" s="24"/>
      <c r="BI125" s="24"/>
      <c r="BJ125" s="24"/>
      <c r="BK125" s="24"/>
      <c r="BL125" s="24"/>
      <c r="BM125" s="24"/>
      <c r="BN125" s="24"/>
      <c r="BO125" s="24"/>
      <c r="BP125" s="24"/>
      <c r="BQ125" s="24"/>
      <c r="BR125" s="24"/>
    </row>
    <row r="126" spans="1:70" s="114" customFormat="1" ht="22.5" customHeight="1" thickBot="1">
      <c r="A126" s="118"/>
      <c r="B126" s="159"/>
      <c r="C126" s="115"/>
      <c r="D126" s="115"/>
      <c r="E126" s="115"/>
      <c r="F126" s="115"/>
      <c r="G126" s="115"/>
      <c r="H126" s="115"/>
      <c r="I126" s="118"/>
      <c r="J126" s="118"/>
      <c r="K126" s="118"/>
      <c r="L126" s="118"/>
      <c r="M126" s="118"/>
      <c r="N126" s="118"/>
      <c r="O126" s="118"/>
      <c r="P126" s="118"/>
      <c r="Q126" s="118"/>
      <c r="R126" s="118"/>
      <c r="S126" s="119"/>
      <c r="T126" s="120"/>
      <c r="U126" s="120"/>
      <c r="V126" s="120"/>
      <c r="W126" s="121"/>
    </row>
    <row r="127" spans="1:70" s="124" customFormat="1" ht="33.75" customHeight="1">
      <c r="A127" s="122"/>
      <c r="B127" s="363" t="s">
        <v>94</v>
      </c>
      <c r="C127" s="363"/>
      <c r="D127" s="363"/>
      <c r="E127" s="150"/>
      <c r="F127" s="150"/>
      <c r="G127" s="150"/>
      <c r="H127" s="150"/>
      <c r="I127" s="122"/>
      <c r="J127" s="122"/>
      <c r="K127" s="122"/>
      <c r="L127" s="122"/>
      <c r="M127" s="122"/>
      <c r="N127" s="122"/>
      <c r="O127" s="122"/>
      <c r="P127" s="122"/>
      <c r="Q127" s="122"/>
      <c r="R127" s="122"/>
      <c r="S127" s="122"/>
      <c r="T127" s="122"/>
      <c r="U127" s="122"/>
      <c r="V127" s="122"/>
      <c r="W127" s="122"/>
    </row>
    <row r="128" spans="1:70" s="5" customFormat="1" ht="54" customHeight="1">
      <c r="A128" s="3" t="s">
        <v>80</v>
      </c>
      <c r="B128" s="340" t="s">
        <v>45</v>
      </c>
      <c r="C128" s="341"/>
      <c r="D128" s="342"/>
      <c r="E128" s="90" t="s">
        <v>96</v>
      </c>
      <c r="F128" s="90" t="s">
        <v>97</v>
      </c>
      <c r="G128" s="90" t="s">
        <v>98</v>
      </c>
      <c r="H128" s="90" t="s">
        <v>99</v>
      </c>
      <c r="I128" s="70" t="s">
        <v>46</v>
      </c>
      <c r="J128" s="70" t="s">
        <v>47</v>
      </c>
      <c r="K128" s="41" t="s">
        <v>48</v>
      </c>
      <c r="L128" s="41" t="s">
        <v>49</v>
      </c>
      <c r="M128" s="41" t="s">
        <v>50</v>
      </c>
      <c r="N128" s="41" t="s">
        <v>51</v>
      </c>
      <c r="O128" s="3" t="s">
        <v>52</v>
      </c>
      <c r="P128" s="3" t="s">
        <v>53</v>
      </c>
      <c r="Q128" s="3" t="s">
        <v>54</v>
      </c>
      <c r="R128" s="3" t="s">
        <v>55</v>
      </c>
      <c r="S128" s="50" t="s">
        <v>56</v>
      </c>
      <c r="T128" s="93" t="s">
        <v>57</v>
      </c>
      <c r="U128" s="93" t="s">
        <v>79</v>
      </c>
      <c r="V128" s="93" t="s">
        <v>61</v>
      </c>
      <c r="W128" s="60" t="s">
        <v>62</v>
      </c>
      <c r="X128" s="4"/>
      <c r="Y128" s="4"/>
      <c r="Z128" s="4"/>
      <c r="AA128" s="4"/>
      <c r="AB128" s="4"/>
      <c r="AC128" s="4"/>
      <c r="AD128" s="4"/>
      <c r="AE128" s="4"/>
      <c r="AF128" s="4"/>
      <c r="AG128" s="4"/>
      <c r="AH128" s="4"/>
      <c r="AI128" s="4"/>
      <c r="AJ128" s="4"/>
      <c r="AK128" s="4"/>
      <c r="AL128" s="4"/>
      <c r="AM128" s="4"/>
      <c r="AN128" s="4"/>
      <c r="AO128" s="4"/>
      <c r="AP128" s="4"/>
      <c r="AQ128" s="4"/>
      <c r="AR128" s="4"/>
      <c r="AS128" s="4"/>
      <c r="AT128" s="4"/>
      <c r="AU128" s="4"/>
      <c r="AV128" s="4"/>
      <c r="AW128" s="4"/>
      <c r="AX128" s="4"/>
      <c r="AY128" s="4"/>
      <c r="AZ128" s="4"/>
      <c r="BA128" s="4"/>
      <c r="BB128" s="4"/>
      <c r="BC128" s="4"/>
      <c r="BD128" s="4"/>
      <c r="BE128" s="4"/>
      <c r="BF128" s="4"/>
      <c r="BG128" s="4"/>
      <c r="BH128" s="4"/>
      <c r="BI128" s="4"/>
      <c r="BJ128" s="4"/>
      <c r="BK128" s="4"/>
      <c r="BL128" s="4"/>
      <c r="BM128" s="4"/>
      <c r="BN128" s="4"/>
      <c r="BO128" s="4"/>
      <c r="BP128" s="4"/>
      <c r="BQ128" s="4"/>
      <c r="BR128" s="4"/>
    </row>
    <row r="129" spans="1:70" s="25" customFormat="1" ht="66" customHeight="1">
      <c r="A129" s="30">
        <v>1</v>
      </c>
      <c r="B129" s="351" t="s">
        <v>60</v>
      </c>
      <c r="C129" s="352"/>
      <c r="D129" s="353"/>
      <c r="E129" s="80"/>
      <c r="F129" s="80"/>
      <c r="G129" s="80"/>
      <c r="H129" s="80"/>
      <c r="I129" s="71">
        <f t="shared" ref="I129:I130" si="60">SUM(E129:H129)</f>
        <v>0</v>
      </c>
      <c r="J129" s="76" t="s">
        <v>64</v>
      </c>
      <c r="K129" s="46">
        <v>1</v>
      </c>
      <c r="L129" s="46" t="s">
        <v>2</v>
      </c>
      <c r="M129" s="46"/>
      <c r="N129" s="46" t="s">
        <v>2</v>
      </c>
      <c r="O129" s="22"/>
      <c r="P129" s="22"/>
      <c r="Q129" s="22"/>
      <c r="R129" s="23"/>
      <c r="S129" s="56">
        <v>1500</v>
      </c>
      <c r="T129" s="101">
        <f>I129*S129</f>
        <v>0</v>
      </c>
      <c r="U129" s="101">
        <v>23</v>
      </c>
      <c r="V129" s="101">
        <f t="shared" si="3"/>
        <v>0</v>
      </c>
      <c r="W129" s="67">
        <f t="shared" si="4"/>
        <v>0</v>
      </c>
      <c r="X129" s="24"/>
      <c r="Y129" s="24"/>
      <c r="Z129" s="24"/>
      <c r="AA129" s="24"/>
      <c r="AB129" s="24"/>
      <c r="AC129" s="24"/>
      <c r="AD129" s="24"/>
      <c r="AE129" s="24"/>
      <c r="AF129" s="24"/>
      <c r="AG129" s="24"/>
      <c r="AH129" s="24"/>
      <c r="AI129" s="24"/>
      <c r="AJ129" s="24"/>
      <c r="AK129" s="24"/>
      <c r="AL129" s="24"/>
      <c r="AM129" s="24"/>
      <c r="AN129" s="24"/>
      <c r="AO129" s="24"/>
      <c r="AP129" s="24"/>
      <c r="AQ129" s="24"/>
      <c r="AR129" s="24"/>
      <c r="AS129" s="24"/>
      <c r="AT129" s="24"/>
      <c r="AU129" s="24"/>
      <c r="AV129" s="24"/>
      <c r="AW129" s="24"/>
      <c r="AX129" s="24"/>
      <c r="AY129" s="24"/>
      <c r="AZ129" s="24"/>
      <c r="BA129" s="24"/>
      <c r="BB129" s="24"/>
      <c r="BC129" s="24"/>
      <c r="BD129" s="24"/>
      <c r="BE129" s="24"/>
      <c r="BF129" s="24"/>
      <c r="BG129" s="24"/>
      <c r="BH129" s="24"/>
      <c r="BI129" s="24"/>
      <c r="BJ129" s="24"/>
      <c r="BK129" s="24"/>
      <c r="BL129" s="24"/>
      <c r="BM129" s="24"/>
      <c r="BN129" s="24"/>
      <c r="BO129" s="24"/>
      <c r="BP129" s="24"/>
      <c r="BQ129" s="24"/>
      <c r="BR129" s="24"/>
    </row>
    <row r="130" spans="1:70" s="25" customFormat="1" ht="51" customHeight="1" thickBot="1">
      <c r="A130" s="30">
        <v>2</v>
      </c>
      <c r="B130" s="351" t="s">
        <v>59</v>
      </c>
      <c r="C130" s="352"/>
      <c r="D130" s="353"/>
      <c r="E130" s="80"/>
      <c r="F130" s="80"/>
      <c r="G130" s="80"/>
      <c r="H130" s="80"/>
      <c r="I130" s="71">
        <f t="shared" si="60"/>
        <v>0</v>
      </c>
      <c r="J130" s="76" t="s">
        <v>64</v>
      </c>
      <c r="K130" s="46">
        <v>1</v>
      </c>
      <c r="L130" s="46" t="s">
        <v>2</v>
      </c>
      <c r="M130" s="46"/>
      <c r="N130" s="46" t="s">
        <v>2</v>
      </c>
      <c r="O130" s="22"/>
      <c r="P130" s="22"/>
      <c r="Q130" s="22"/>
      <c r="R130" s="23"/>
      <c r="S130" s="54">
        <v>1600</v>
      </c>
      <c r="T130" s="99">
        <f>I130*S130</f>
        <v>0</v>
      </c>
      <c r="U130" s="99">
        <v>23</v>
      </c>
      <c r="V130" s="99">
        <f t="shared" si="3"/>
        <v>0</v>
      </c>
      <c r="W130" s="65">
        <f t="shared" si="4"/>
        <v>0</v>
      </c>
      <c r="X130" s="24"/>
      <c r="Y130" s="24"/>
      <c r="Z130" s="24"/>
      <c r="AA130" s="24"/>
      <c r="AB130" s="24"/>
      <c r="AC130" s="24"/>
      <c r="AD130" s="24"/>
      <c r="AE130" s="24"/>
      <c r="AF130" s="24"/>
      <c r="AG130" s="24"/>
      <c r="AH130" s="24"/>
      <c r="AI130" s="24"/>
      <c r="AJ130" s="24"/>
      <c r="AK130" s="24"/>
      <c r="AL130" s="24"/>
      <c r="AM130" s="24"/>
      <c r="AN130" s="24"/>
      <c r="AO130" s="24"/>
      <c r="AP130" s="24"/>
      <c r="AQ130" s="24"/>
      <c r="AR130" s="24"/>
      <c r="AS130" s="24"/>
      <c r="AT130" s="24"/>
      <c r="AU130" s="24"/>
      <c r="AV130" s="24"/>
      <c r="AW130" s="24"/>
      <c r="AX130" s="24"/>
      <c r="AY130" s="24"/>
      <c r="AZ130" s="24"/>
      <c r="BA130" s="24"/>
      <c r="BB130" s="24"/>
      <c r="BC130" s="24"/>
      <c r="BD130" s="24"/>
      <c r="BE130" s="24"/>
      <c r="BF130" s="24"/>
      <c r="BG130" s="24"/>
      <c r="BH130" s="24"/>
      <c r="BI130" s="24"/>
      <c r="BJ130" s="24"/>
      <c r="BK130" s="24"/>
      <c r="BL130" s="24"/>
      <c r="BM130" s="24"/>
      <c r="BN130" s="24"/>
      <c r="BO130" s="24"/>
      <c r="BP130" s="24"/>
      <c r="BQ130" s="24"/>
      <c r="BR130" s="24"/>
    </row>
    <row r="131" spans="1:70" s="114" customFormat="1" ht="16.5" thickBot="1">
      <c r="A131" s="118"/>
      <c r="B131" s="118"/>
      <c r="C131" s="118"/>
      <c r="D131" s="118"/>
      <c r="E131" s="118"/>
      <c r="F131" s="118"/>
      <c r="G131" s="118"/>
      <c r="H131" s="118"/>
      <c r="I131" s="118"/>
      <c r="J131" s="118"/>
      <c r="K131" s="118"/>
      <c r="L131" s="118"/>
      <c r="M131" s="118"/>
      <c r="N131" s="118"/>
      <c r="O131" s="118"/>
      <c r="P131" s="118"/>
      <c r="Q131" s="118"/>
      <c r="R131" s="118"/>
      <c r="S131" s="119" t="s">
        <v>58</v>
      </c>
      <c r="T131" s="120">
        <f>SUM(T129:T130)</f>
        <v>0</v>
      </c>
      <c r="U131" s="120" t="s">
        <v>58</v>
      </c>
      <c r="V131" s="120">
        <f>SUM(V129:V130)</f>
        <v>0</v>
      </c>
      <c r="W131" s="121">
        <f>SUM(W129:W130)</f>
        <v>0</v>
      </c>
    </row>
    <row r="132" spans="1:70" s="114" customFormat="1">
      <c r="A132" s="118"/>
      <c r="B132" s="118"/>
      <c r="C132" s="118"/>
      <c r="D132" s="118"/>
      <c r="E132" s="118"/>
      <c r="F132" s="118"/>
      <c r="G132" s="118"/>
      <c r="H132" s="118"/>
      <c r="I132" s="118"/>
      <c r="J132" s="118"/>
      <c r="K132" s="118"/>
      <c r="L132" s="118"/>
      <c r="M132" s="118"/>
      <c r="N132" s="118"/>
      <c r="O132" s="118"/>
      <c r="P132" s="118"/>
      <c r="Q132" s="118"/>
      <c r="R132" s="118"/>
      <c r="S132" s="118"/>
      <c r="T132" s="118"/>
      <c r="U132" s="118"/>
      <c r="V132" s="118"/>
      <c r="W132" s="118"/>
    </row>
    <row r="133" spans="1:70" s="114" customFormat="1">
      <c r="A133" s="118"/>
      <c r="B133" s="118"/>
      <c r="C133" s="118"/>
      <c r="D133" s="118"/>
      <c r="E133" s="118"/>
      <c r="F133" s="118"/>
      <c r="G133" s="118"/>
      <c r="H133" s="118"/>
      <c r="I133" s="118"/>
      <c r="J133" s="118"/>
      <c r="K133" s="118"/>
      <c r="L133" s="118"/>
      <c r="M133" s="118"/>
      <c r="N133" s="118"/>
      <c r="O133" s="118"/>
      <c r="P133" s="118"/>
      <c r="Q133" s="118"/>
      <c r="R133" s="118"/>
      <c r="S133" s="118"/>
      <c r="T133" s="118"/>
      <c r="U133" s="118"/>
      <c r="V133" s="118"/>
      <c r="W133" s="118"/>
    </row>
    <row r="134" spans="1:70" s="114" customFormat="1">
      <c r="A134" s="118"/>
      <c r="B134" s="118"/>
      <c r="C134" s="118"/>
      <c r="D134" s="118"/>
      <c r="E134" s="118"/>
      <c r="F134" s="118"/>
      <c r="G134" s="118"/>
      <c r="H134" s="118"/>
      <c r="I134" s="118"/>
      <c r="J134" s="118"/>
      <c r="K134" s="118"/>
      <c r="L134" s="118"/>
      <c r="M134" s="118"/>
      <c r="N134" s="118"/>
      <c r="O134" s="118"/>
      <c r="P134" s="118"/>
      <c r="Q134" s="118"/>
      <c r="R134" s="118"/>
      <c r="S134" s="118"/>
      <c r="T134" s="118"/>
      <c r="U134" s="118"/>
      <c r="V134" s="118"/>
      <c r="W134" s="118"/>
    </row>
    <row r="135" spans="1:70" s="124" customFormat="1" ht="22.5" customHeight="1">
      <c r="B135" s="355" t="s">
        <v>95</v>
      </c>
      <c r="C135" s="355"/>
      <c r="D135" s="355"/>
      <c r="E135" s="355"/>
      <c r="F135" s="122"/>
      <c r="G135" s="122"/>
      <c r="H135" s="122"/>
    </row>
    <row r="136" spans="1:70" s="5" customFormat="1" ht="55.5" customHeight="1">
      <c r="A136" s="3" t="s">
        <v>80</v>
      </c>
      <c r="B136" s="340" t="s">
        <v>45</v>
      </c>
      <c r="C136" s="341"/>
      <c r="D136" s="342"/>
      <c r="E136" s="164" t="s">
        <v>102</v>
      </c>
      <c r="F136" s="164" t="s">
        <v>103</v>
      </c>
      <c r="G136" s="164" t="s">
        <v>104</v>
      </c>
      <c r="H136" s="164" t="s">
        <v>105</v>
      </c>
      <c r="I136" s="74" t="s">
        <v>100</v>
      </c>
      <c r="J136" s="70" t="s">
        <v>47</v>
      </c>
      <c r="K136" s="41" t="s">
        <v>48</v>
      </c>
      <c r="L136" s="41" t="s">
        <v>49</v>
      </c>
      <c r="M136" s="41" t="s">
        <v>50</v>
      </c>
      <c r="N136" s="41" t="s">
        <v>51</v>
      </c>
      <c r="O136" s="3" t="s">
        <v>52</v>
      </c>
      <c r="P136" s="3" t="s">
        <v>53</v>
      </c>
      <c r="Q136" s="3" t="s">
        <v>54</v>
      </c>
      <c r="R136" s="3" t="s">
        <v>55</v>
      </c>
      <c r="S136" s="50" t="s">
        <v>56</v>
      </c>
      <c r="T136" s="93" t="s">
        <v>57</v>
      </c>
      <c r="U136" s="93" t="s">
        <v>79</v>
      </c>
      <c r="V136" s="93" t="s">
        <v>61</v>
      </c>
      <c r="W136" s="60" t="s">
        <v>62</v>
      </c>
      <c r="X136" s="4"/>
      <c r="Y136" s="4"/>
      <c r="Z136" s="4"/>
      <c r="AA136" s="4"/>
      <c r="AB136" s="4"/>
      <c r="AC136" s="4"/>
      <c r="AD136" s="4"/>
      <c r="AE136" s="4"/>
      <c r="AF136" s="4"/>
      <c r="AG136" s="4"/>
      <c r="AH136" s="4"/>
      <c r="AI136" s="4"/>
      <c r="AJ136" s="4"/>
      <c r="AK136" s="4"/>
      <c r="AL136" s="4"/>
      <c r="AM136" s="4"/>
      <c r="AN136" s="4"/>
      <c r="AO136" s="4"/>
      <c r="AP136" s="4"/>
      <c r="AQ136" s="4"/>
      <c r="AR136" s="4"/>
      <c r="AS136" s="4"/>
      <c r="AT136" s="4"/>
      <c r="AU136" s="4"/>
      <c r="AV136" s="4"/>
      <c r="AW136" s="4"/>
      <c r="AX136" s="4"/>
      <c r="AY136" s="4"/>
      <c r="AZ136" s="4"/>
      <c r="BA136" s="4"/>
      <c r="BB136" s="4"/>
      <c r="BC136" s="4"/>
      <c r="BD136" s="4"/>
      <c r="BE136" s="4"/>
      <c r="BF136" s="4"/>
      <c r="BG136" s="4"/>
      <c r="BH136" s="4"/>
      <c r="BI136" s="4"/>
      <c r="BJ136" s="4"/>
      <c r="BK136" s="4"/>
      <c r="BL136" s="4"/>
      <c r="BM136" s="4"/>
      <c r="BN136" s="4"/>
      <c r="BO136" s="4"/>
      <c r="BP136" s="4"/>
      <c r="BQ136" s="4"/>
      <c r="BR136" s="4"/>
    </row>
    <row r="137" spans="1:70" s="184" customFormat="1" ht="54" customHeight="1">
      <c r="A137" s="180">
        <v>1</v>
      </c>
      <c r="B137" s="356" t="s">
        <v>42</v>
      </c>
      <c r="C137" s="357"/>
      <c r="D137" s="358"/>
      <c r="E137" s="172">
        <v>1</v>
      </c>
      <c r="F137" s="172"/>
      <c r="G137" s="172"/>
      <c r="H137" s="172"/>
      <c r="I137" s="166">
        <f t="shared" ref="I137:I142" si="61">SUM(E137:H137)</f>
        <v>1</v>
      </c>
      <c r="J137" s="167" t="s">
        <v>1</v>
      </c>
      <c r="K137" s="168">
        <v>1</v>
      </c>
      <c r="L137" s="168" t="s">
        <v>2</v>
      </c>
      <c r="M137" s="168">
        <f t="shared" ref="M137:M142" si="62">I137*K137</f>
        <v>1</v>
      </c>
      <c r="N137" s="168" t="s">
        <v>2</v>
      </c>
      <c r="O137" s="169"/>
      <c r="P137" s="169"/>
      <c r="Q137" s="169"/>
      <c r="R137" s="175"/>
      <c r="S137" s="176">
        <v>5500</v>
      </c>
      <c r="T137" s="181">
        <f t="shared" ref="T137:T143" si="63">I137*S137</f>
        <v>5500</v>
      </c>
      <c r="U137" s="181">
        <v>23</v>
      </c>
      <c r="V137" s="181">
        <f t="shared" ref="V137:V144" si="64">T137*0.23</f>
        <v>1265</v>
      </c>
      <c r="W137" s="182">
        <f t="shared" ref="W137:W144" si="65">T137+V137</f>
        <v>6765</v>
      </c>
      <c r="X137" s="183"/>
      <c r="Y137" s="183"/>
      <c r="Z137" s="183"/>
      <c r="AA137" s="183"/>
      <c r="AB137" s="183"/>
      <c r="AC137" s="183"/>
      <c r="AD137" s="183"/>
      <c r="AE137" s="183"/>
      <c r="AF137" s="183"/>
      <c r="AG137" s="183"/>
      <c r="AH137" s="183"/>
      <c r="AI137" s="183"/>
      <c r="AJ137" s="183"/>
      <c r="AK137" s="183"/>
      <c r="AL137" s="183"/>
      <c r="AM137" s="183"/>
      <c r="AN137" s="183"/>
      <c r="AO137" s="183"/>
      <c r="AP137" s="183"/>
      <c r="AQ137" s="183"/>
      <c r="AR137" s="183"/>
      <c r="AS137" s="183"/>
      <c r="AT137" s="183"/>
      <c r="AU137" s="183"/>
      <c r="AV137" s="183"/>
      <c r="AW137" s="183"/>
      <c r="AX137" s="183"/>
      <c r="AY137" s="183"/>
      <c r="AZ137" s="183"/>
      <c r="BA137" s="183"/>
      <c r="BB137" s="183"/>
      <c r="BC137" s="183"/>
      <c r="BD137" s="183"/>
      <c r="BE137" s="183"/>
      <c r="BF137" s="183"/>
      <c r="BG137" s="183"/>
      <c r="BH137" s="183"/>
      <c r="BI137" s="183"/>
      <c r="BJ137" s="183"/>
      <c r="BK137" s="183"/>
      <c r="BL137" s="183"/>
      <c r="BM137" s="183"/>
      <c r="BN137" s="183"/>
      <c r="BO137" s="183"/>
      <c r="BP137" s="183"/>
      <c r="BQ137" s="183"/>
      <c r="BR137" s="183"/>
    </row>
    <row r="138" spans="1:70" s="184" customFormat="1" ht="65.25" customHeight="1">
      <c r="A138" s="180">
        <v>2</v>
      </c>
      <c r="B138" s="356" t="s">
        <v>43</v>
      </c>
      <c r="C138" s="357"/>
      <c r="D138" s="358"/>
      <c r="E138" s="172">
        <v>1</v>
      </c>
      <c r="F138" s="172"/>
      <c r="G138" s="172"/>
      <c r="H138" s="172"/>
      <c r="I138" s="166">
        <f t="shared" si="61"/>
        <v>1</v>
      </c>
      <c r="J138" s="167" t="s">
        <v>1</v>
      </c>
      <c r="K138" s="168">
        <v>1</v>
      </c>
      <c r="L138" s="168" t="s">
        <v>2</v>
      </c>
      <c r="M138" s="168">
        <f t="shared" si="62"/>
        <v>1</v>
      </c>
      <c r="N138" s="168" t="s">
        <v>2</v>
      </c>
      <c r="O138" s="169"/>
      <c r="P138" s="169"/>
      <c r="Q138" s="169"/>
      <c r="R138" s="175"/>
      <c r="S138" s="176">
        <v>6100</v>
      </c>
      <c r="T138" s="181">
        <f t="shared" si="63"/>
        <v>6100</v>
      </c>
      <c r="U138" s="181">
        <v>23</v>
      </c>
      <c r="V138" s="181">
        <f t="shared" si="64"/>
        <v>1403</v>
      </c>
      <c r="W138" s="182">
        <f t="shared" si="65"/>
        <v>7503</v>
      </c>
      <c r="X138" s="183"/>
      <c r="Y138" s="183"/>
      <c r="Z138" s="183"/>
      <c r="AA138" s="183"/>
      <c r="AB138" s="183"/>
      <c r="AC138" s="183"/>
      <c r="AD138" s="183"/>
      <c r="AE138" s="183"/>
      <c r="AF138" s="183"/>
      <c r="AG138" s="183"/>
      <c r="AH138" s="183"/>
      <c r="AI138" s="183"/>
      <c r="AJ138" s="183"/>
      <c r="AK138" s="183"/>
      <c r="AL138" s="183"/>
      <c r="AM138" s="183"/>
      <c r="AN138" s="183"/>
      <c r="AO138" s="183"/>
      <c r="AP138" s="183"/>
      <c r="AQ138" s="183"/>
      <c r="AR138" s="183"/>
      <c r="AS138" s="183"/>
      <c r="AT138" s="183"/>
      <c r="AU138" s="183"/>
      <c r="AV138" s="183"/>
      <c r="AW138" s="183"/>
      <c r="AX138" s="183"/>
      <c r="AY138" s="183"/>
      <c r="AZ138" s="183"/>
      <c r="BA138" s="183"/>
      <c r="BB138" s="183"/>
      <c r="BC138" s="183"/>
      <c r="BD138" s="183"/>
      <c r="BE138" s="183"/>
      <c r="BF138" s="183"/>
      <c r="BG138" s="183"/>
      <c r="BH138" s="183"/>
      <c r="BI138" s="183"/>
      <c r="BJ138" s="183"/>
      <c r="BK138" s="183"/>
      <c r="BL138" s="183"/>
      <c r="BM138" s="183"/>
      <c r="BN138" s="183"/>
      <c r="BO138" s="183"/>
      <c r="BP138" s="183"/>
      <c r="BQ138" s="183"/>
      <c r="BR138" s="183"/>
    </row>
    <row r="139" spans="1:70" s="184" customFormat="1" ht="45" customHeight="1">
      <c r="A139" s="180">
        <v>3</v>
      </c>
      <c r="B139" s="356" t="s">
        <v>44</v>
      </c>
      <c r="C139" s="357"/>
      <c r="D139" s="358"/>
      <c r="E139" s="172">
        <v>16</v>
      </c>
      <c r="F139" s="172"/>
      <c r="G139" s="172"/>
      <c r="H139" s="172"/>
      <c r="I139" s="166">
        <f t="shared" si="61"/>
        <v>16</v>
      </c>
      <c r="J139" s="167" t="s">
        <v>1</v>
      </c>
      <c r="K139" s="168">
        <v>250</v>
      </c>
      <c r="L139" s="168" t="s">
        <v>2</v>
      </c>
      <c r="M139" s="168">
        <f t="shared" si="62"/>
        <v>4000</v>
      </c>
      <c r="N139" s="168" t="s">
        <v>2</v>
      </c>
      <c r="O139" s="169"/>
      <c r="P139" s="169"/>
      <c r="Q139" s="169"/>
      <c r="R139" s="175"/>
      <c r="S139" s="176">
        <v>525</v>
      </c>
      <c r="T139" s="181">
        <f t="shared" si="63"/>
        <v>8400</v>
      </c>
      <c r="U139" s="181">
        <v>23</v>
      </c>
      <c r="V139" s="181">
        <f t="shared" si="64"/>
        <v>1932</v>
      </c>
      <c r="W139" s="182">
        <f t="shared" si="65"/>
        <v>10332</v>
      </c>
      <c r="X139" s="183"/>
      <c r="Y139" s="183"/>
      <c r="Z139" s="183"/>
      <c r="AA139" s="183"/>
      <c r="AB139" s="183"/>
      <c r="AC139" s="183"/>
      <c r="AD139" s="183"/>
      <c r="AE139" s="183"/>
      <c r="AF139" s="183"/>
      <c r="AG139" s="183"/>
      <c r="AH139" s="183"/>
      <c r="AI139" s="183"/>
      <c r="AJ139" s="183"/>
      <c r="AK139" s="183"/>
      <c r="AL139" s="183"/>
      <c r="AM139" s="183"/>
      <c r="AN139" s="183"/>
      <c r="AO139" s="183"/>
      <c r="AP139" s="183"/>
      <c r="AQ139" s="183"/>
      <c r="AR139" s="183"/>
      <c r="AS139" s="183"/>
      <c r="AT139" s="183"/>
      <c r="AU139" s="183"/>
      <c r="AV139" s="183"/>
      <c r="AW139" s="183"/>
      <c r="AX139" s="183"/>
      <c r="AY139" s="183"/>
      <c r="AZ139" s="183"/>
      <c r="BA139" s="183"/>
      <c r="BB139" s="183"/>
      <c r="BC139" s="183"/>
      <c r="BD139" s="183"/>
      <c r="BE139" s="183"/>
      <c r="BF139" s="183"/>
      <c r="BG139" s="183"/>
      <c r="BH139" s="183"/>
      <c r="BI139" s="183"/>
      <c r="BJ139" s="183"/>
      <c r="BK139" s="183"/>
      <c r="BL139" s="183"/>
      <c r="BM139" s="183"/>
      <c r="BN139" s="183"/>
      <c r="BO139" s="183"/>
      <c r="BP139" s="183"/>
      <c r="BQ139" s="183"/>
      <c r="BR139" s="183"/>
    </row>
    <row r="140" spans="1:70" s="184" customFormat="1" ht="47.25" customHeight="1">
      <c r="A140" s="180">
        <v>4</v>
      </c>
      <c r="B140" s="356" t="s">
        <v>31</v>
      </c>
      <c r="C140" s="357"/>
      <c r="D140" s="358"/>
      <c r="E140" s="172">
        <v>1</v>
      </c>
      <c r="F140" s="172"/>
      <c r="G140" s="172"/>
      <c r="H140" s="172"/>
      <c r="I140" s="166">
        <f t="shared" si="61"/>
        <v>1</v>
      </c>
      <c r="J140" s="167" t="s">
        <v>1</v>
      </c>
      <c r="K140" s="168">
        <v>48</v>
      </c>
      <c r="L140" s="168" t="s">
        <v>2</v>
      </c>
      <c r="M140" s="168">
        <f t="shared" si="62"/>
        <v>48</v>
      </c>
      <c r="N140" s="168" t="s">
        <v>2</v>
      </c>
      <c r="O140" s="169"/>
      <c r="P140" s="169"/>
      <c r="Q140" s="169"/>
      <c r="R140" s="175"/>
      <c r="S140" s="176">
        <v>930</v>
      </c>
      <c r="T140" s="181">
        <f t="shared" si="63"/>
        <v>930</v>
      </c>
      <c r="U140" s="181">
        <v>23</v>
      </c>
      <c r="V140" s="181">
        <f t="shared" si="64"/>
        <v>213.9</v>
      </c>
      <c r="W140" s="182">
        <f t="shared" si="65"/>
        <v>1143.9000000000001</v>
      </c>
      <c r="X140" s="183"/>
      <c r="Y140" s="183"/>
      <c r="Z140" s="183"/>
      <c r="AA140" s="183"/>
      <c r="AB140" s="183"/>
      <c r="AC140" s="183"/>
      <c r="AD140" s="183"/>
      <c r="AE140" s="183"/>
      <c r="AF140" s="183"/>
      <c r="AG140" s="183"/>
      <c r="AH140" s="183"/>
      <c r="AI140" s="183"/>
      <c r="AJ140" s="183"/>
      <c r="AK140" s="183"/>
      <c r="AL140" s="183"/>
      <c r="AM140" s="183"/>
      <c r="AN140" s="183"/>
      <c r="AO140" s="183"/>
      <c r="AP140" s="183"/>
      <c r="AQ140" s="183"/>
      <c r="AR140" s="183"/>
      <c r="AS140" s="183"/>
      <c r="AT140" s="183"/>
      <c r="AU140" s="183"/>
      <c r="AV140" s="183"/>
      <c r="AW140" s="183"/>
      <c r="AX140" s="183"/>
      <c r="AY140" s="183"/>
      <c r="AZ140" s="183"/>
      <c r="BA140" s="183"/>
      <c r="BB140" s="183"/>
      <c r="BC140" s="183"/>
      <c r="BD140" s="183"/>
      <c r="BE140" s="183"/>
      <c r="BF140" s="183"/>
      <c r="BG140" s="183"/>
      <c r="BH140" s="183"/>
      <c r="BI140" s="183"/>
      <c r="BJ140" s="183"/>
      <c r="BK140" s="183"/>
      <c r="BL140" s="183"/>
      <c r="BM140" s="183"/>
      <c r="BN140" s="183"/>
      <c r="BO140" s="183"/>
      <c r="BP140" s="183"/>
      <c r="BQ140" s="183"/>
      <c r="BR140" s="183"/>
    </row>
    <row r="141" spans="1:70" s="184" customFormat="1" ht="41.25" customHeight="1">
      <c r="A141" s="180">
        <v>5</v>
      </c>
      <c r="B141" s="356" t="s">
        <v>35</v>
      </c>
      <c r="C141" s="357"/>
      <c r="D141" s="358"/>
      <c r="E141" s="172">
        <v>1</v>
      </c>
      <c r="F141" s="172"/>
      <c r="G141" s="172"/>
      <c r="H141" s="172"/>
      <c r="I141" s="166">
        <f t="shared" si="61"/>
        <v>1</v>
      </c>
      <c r="J141" s="167" t="s">
        <v>1</v>
      </c>
      <c r="K141" s="168">
        <v>1</v>
      </c>
      <c r="L141" s="168" t="s">
        <v>2</v>
      </c>
      <c r="M141" s="168">
        <f t="shared" si="62"/>
        <v>1</v>
      </c>
      <c r="N141" s="168" t="s">
        <v>2</v>
      </c>
      <c r="O141" s="169"/>
      <c r="P141" s="169"/>
      <c r="Q141" s="169"/>
      <c r="R141" s="175"/>
      <c r="S141" s="176">
        <v>1900</v>
      </c>
      <c r="T141" s="181">
        <f t="shared" si="63"/>
        <v>1900</v>
      </c>
      <c r="U141" s="181">
        <v>23</v>
      </c>
      <c r="V141" s="181">
        <f t="shared" si="64"/>
        <v>437</v>
      </c>
      <c r="W141" s="182">
        <f t="shared" si="65"/>
        <v>2337</v>
      </c>
      <c r="X141" s="183"/>
      <c r="Y141" s="183"/>
      <c r="Z141" s="183"/>
      <c r="AA141" s="183"/>
      <c r="AB141" s="183"/>
      <c r="AC141" s="183"/>
      <c r="AD141" s="183"/>
      <c r="AE141" s="183"/>
      <c r="AF141" s="183"/>
      <c r="AG141" s="183"/>
      <c r="AH141" s="183"/>
      <c r="AI141" s="183"/>
      <c r="AJ141" s="183"/>
      <c r="AK141" s="183"/>
      <c r="AL141" s="183"/>
      <c r="AM141" s="183"/>
      <c r="AN141" s="183"/>
      <c r="AO141" s="183"/>
      <c r="AP141" s="183"/>
      <c r="AQ141" s="183"/>
      <c r="AR141" s="183"/>
      <c r="AS141" s="183"/>
      <c r="AT141" s="183"/>
      <c r="AU141" s="183"/>
      <c r="AV141" s="183"/>
      <c r="AW141" s="183"/>
      <c r="AX141" s="183"/>
      <c r="AY141" s="183"/>
      <c r="AZ141" s="183"/>
      <c r="BA141" s="183"/>
      <c r="BB141" s="183"/>
      <c r="BC141" s="183"/>
      <c r="BD141" s="183"/>
      <c r="BE141" s="183"/>
      <c r="BF141" s="183"/>
      <c r="BG141" s="183"/>
      <c r="BH141" s="183"/>
      <c r="BI141" s="183"/>
      <c r="BJ141" s="183"/>
      <c r="BK141" s="183"/>
      <c r="BL141" s="183"/>
      <c r="BM141" s="183"/>
      <c r="BN141" s="183"/>
      <c r="BO141" s="183"/>
      <c r="BP141" s="183"/>
      <c r="BQ141" s="183"/>
      <c r="BR141" s="183"/>
    </row>
    <row r="142" spans="1:70" s="184" customFormat="1" ht="41.25" customHeight="1">
      <c r="A142" s="180">
        <v>6</v>
      </c>
      <c r="B142" s="356" t="s">
        <v>38</v>
      </c>
      <c r="C142" s="357"/>
      <c r="D142" s="358"/>
      <c r="E142" s="172">
        <v>1</v>
      </c>
      <c r="F142" s="172"/>
      <c r="G142" s="172"/>
      <c r="H142" s="172"/>
      <c r="I142" s="166">
        <f t="shared" si="61"/>
        <v>1</v>
      </c>
      <c r="J142" s="167" t="s">
        <v>1</v>
      </c>
      <c r="K142" s="168">
        <v>48</v>
      </c>
      <c r="L142" s="168" t="s">
        <v>2</v>
      </c>
      <c r="M142" s="168">
        <f t="shared" si="62"/>
        <v>48</v>
      </c>
      <c r="N142" s="168" t="s">
        <v>2</v>
      </c>
      <c r="O142" s="169"/>
      <c r="P142" s="169"/>
      <c r="Q142" s="169"/>
      <c r="R142" s="175"/>
      <c r="S142" s="176">
        <v>930</v>
      </c>
      <c r="T142" s="181">
        <f>I142*S142</f>
        <v>930</v>
      </c>
      <c r="U142" s="181">
        <v>23</v>
      </c>
      <c r="V142" s="181">
        <f t="shared" si="64"/>
        <v>213.9</v>
      </c>
      <c r="W142" s="182">
        <f t="shared" si="65"/>
        <v>1143.9000000000001</v>
      </c>
      <c r="X142" s="183"/>
      <c r="Y142" s="183"/>
      <c r="Z142" s="183"/>
      <c r="AA142" s="183"/>
      <c r="AB142" s="183"/>
      <c r="AC142" s="183"/>
      <c r="AD142" s="183"/>
      <c r="AE142" s="183"/>
      <c r="AF142" s="183"/>
      <c r="AG142" s="183"/>
      <c r="AH142" s="183"/>
      <c r="AI142" s="183"/>
      <c r="AJ142" s="183"/>
      <c r="AK142" s="183"/>
      <c r="AL142" s="183"/>
      <c r="AM142" s="183"/>
      <c r="AN142" s="183"/>
      <c r="AO142" s="183"/>
      <c r="AP142" s="183"/>
      <c r="AQ142" s="183"/>
      <c r="AR142" s="183"/>
      <c r="AS142" s="183"/>
      <c r="AT142" s="183"/>
      <c r="AU142" s="183"/>
      <c r="AV142" s="183"/>
      <c r="AW142" s="183"/>
      <c r="AX142" s="183"/>
      <c r="AY142" s="183"/>
      <c r="AZ142" s="183"/>
      <c r="BA142" s="183"/>
      <c r="BB142" s="183"/>
      <c r="BC142" s="183"/>
      <c r="BD142" s="183"/>
      <c r="BE142" s="183"/>
      <c r="BF142" s="183"/>
      <c r="BG142" s="183"/>
      <c r="BH142" s="183"/>
      <c r="BI142" s="183"/>
      <c r="BJ142" s="183"/>
      <c r="BK142" s="183"/>
      <c r="BL142" s="183"/>
      <c r="BM142" s="183"/>
      <c r="BN142" s="183"/>
      <c r="BO142" s="183"/>
      <c r="BP142" s="183"/>
      <c r="BQ142" s="183"/>
      <c r="BR142" s="183"/>
    </row>
    <row r="143" spans="1:70" s="183" customFormat="1" ht="36.75" customHeight="1" thickBot="1">
      <c r="A143" s="192">
        <v>7</v>
      </c>
      <c r="B143" s="359" t="s">
        <v>41</v>
      </c>
      <c r="C143" s="360"/>
      <c r="D143" s="361"/>
      <c r="E143" s="172">
        <v>16</v>
      </c>
      <c r="F143" s="172"/>
      <c r="G143" s="172"/>
      <c r="H143" s="172"/>
      <c r="I143" s="166">
        <f>SUM(E143:H143)</f>
        <v>16</v>
      </c>
      <c r="J143" s="167" t="s">
        <v>1</v>
      </c>
      <c r="K143" s="168">
        <v>250</v>
      </c>
      <c r="L143" s="168" t="s">
        <v>2</v>
      </c>
      <c r="M143" s="168">
        <f>I143*K143</f>
        <v>4000</v>
      </c>
      <c r="N143" s="168" t="s">
        <v>2</v>
      </c>
      <c r="O143" s="193"/>
      <c r="P143" s="193"/>
      <c r="Q143" s="193"/>
      <c r="R143" s="194"/>
      <c r="S143" s="173">
        <v>150</v>
      </c>
      <c r="T143" s="174">
        <f t="shared" si="63"/>
        <v>2400</v>
      </c>
      <c r="U143" s="174">
        <v>23</v>
      </c>
      <c r="V143" s="174">
        <f t="shared" si="64"/>
        <v>552</v>
      </c>
      <c r="W143" s="185">
        <f t="shared" si="65"/>
        <v>2952</v>
      </c>
    </row>
    <row r="144" spans="1:70" s="114" customFormat="1" ht="16.5" thickBot="1">
      <c r="S144" s="119" t="s">
        <v>58</v>
      </c>
      <c r="T144" s="120">
        <f>SUM(T137:T143)</f>
        <v>26160</v>
      </c>
      <c r="U144" s="120" t="s">
        <v>58</v>
      </c>
      <c r="V144" s="120">
        <f t="shared" si="64"/>
        <v>6016.8</v>
      </c>
      <c r="W144" s="121">
        <f t="shared" si="65"/>
        <v>32176.799999999999</v>
      </c>
    </row>
    <row r="145" spans="5:23" s="133" customFormat="1"/>
    <row r="146" spans="5:23" s="133" customFormat="1" ht="16.5" thickBot="1"/>
    <row r="147" spans="5:23" s="133" customFormat="1" ht="16.5" thickBot="1">
      <c r="S147" s="163" t="s">
        <v>58</v>
      </c>
      <c r="T147" s="133">
        <f>T16+T21+T25+T36+T42+T71+T75+T86+T91+T106+T113+T122+T126+T131+T144</f>
        <v>82187</v>
      </c>
      <c r="V147" s="163" t="s">
        <v>58</v>
      </c>
      <c r="W147" s="133">
        <f>W16+W21+W25+W36+W42+W71+W75+W86+W91+W106+W113+W122+W126+W131+W144</f>
        <v>102461.46</v>
      </c>
    </row>
    <row r="148" spans="5:23" s="1" customFormat="1">
      <c r="E148" s="79"/>
      <c r="F148" s="79"/>
      <c r="G148" s="79"/>
      <c r="H148" s="79"/>
      <c r="I148" s="69"/>
      <c r="J148" s="69"/>
      <c r="K148" s="40"/>
      <c r="L148" s="40"/>
      <c r="M148" s="40"/>
      <c r="N148" s="40"/>
      <c r="S148" s="49"/>
      <c r="T148" s="92"/>
      <c r="U148" s="92"/>
      <c r="V148" s="92"/>
      <c r="W148" s="59"/>
    </row>
    <row r="149" spans="5:23" s="133" customFormat="1"/>
    <row r="150" spans="5:23" s="133" customFormat="1"/>
    <row r="151" spans="5:23" s="133" customFormat="1"/>
    <row r="152" spans="5:23" s="133" customFormat="1"/>
    <row r="153" spans="5:23" s="133" customFormat="1"/>
    <row r="154" spans="5:23" s="1" customFormat="1">
      <c r="E154" s="79"/>
      <c r="F154" s="79"/>
      <c r="G154" s="79"/>
      <c r="H154" s="79"/>
      <c r="I154" s="69"/>
      <c r="J154" s="69"/>
      <c r="K154" s="40"/>
      <c r="L154" s="40"/>
      <c r="M154" s="40"/>
      <c r="N154" s="40"/>
      <c r="S154" s="49"/>
      <c r="T154" s="92"/>
      <c r="U154" s="92"/>
      <c r="V154" s="92"/>
      <c r="W154" s="59"/>
    </row>
    <row r="155" spans="5:23" s="1" customFormat="1">
      <c r="E155" s="79"/>
      <c r="F155" s="79"/>
      <c r="G155" s="79"/>
      <c r="H155" s="79"/>
      <c r="I155" s="69"/>
      <c r="J155" s="69"/>
      <c r="K155" s="40"/>
      <c r="L155" s="40"/>
      <c r="M155" s="40"/>
      <c r="N155" s="40"/>
      <c r="S155" s="49"/>
      <c r="T155" s="92"/>
      <c r="U155" s="92"/>
      <c r="V155" s="92"/>
      <c r="W155" s="59"/>
    </row>
    <row r="156" spans="5:23" s="1" customFormat="1">
      <c r="E156" s="79"/>
      <c r="F156" s="79"/>
      <c r="G156" s="79"/>
      <c r="H156" s="79"/>
      <c r="I156" s="69"/>
      <c r="J156" s="69"/>
      <c r="K156" s="40"/>
      <c r="L156" s="40"/>
      <c r="M156" s="40"/>
      <c r="N156" s="40"/>
      <c r="R156" s="17"/>
      <c r="S156" s="58"/>
      <c r="T156" s="96"/>
      <c r="U156" s="96"/>
      <c r="V156" s="96"/>
      <c r="W156" s="63"/>
    </row>
    <row r="157" spans="5:23" s="1" customFormat="1">
      <c r="E157" s="79"/>
      <c r="F157" s="79"/>
      <c r="G157" s="79"/>
      <c r="H157" s="79"/>
      <c r="I157" s="69"/>
      <c r="J157" s="69"/>
      <c r="K157" s="40"/>
      <c r="L157" s="40"/>
      <c r="M157" s="40"/>
      <c r="N157" s="40"/>
      <c r="R157" s="17"/>
      <c r="S157" s="58"/>
      <c r="T157" s="96"/>
      <c r="U157" s="96"/>
      <c r="V157" s="96"/>
      <c r="W157" s="63"/>
    </row>
    <row r="158" spans="5:23" s="1" customFormat="1">
      <c r="E158" s="79"/>
      <c r="F158" s="79"/>
      <c r="G158" s="79"/>
      <c r="H158" s="79"/>
      <c r="I158" s="69"/>
      <c r="J158" s="69"/>
      <c r="K158" s="40"/>
      <c r="L158" s="40"/>
      <c r="M158" s="40"/>
      <c r="N158" s="40"/>
      <c r="R158" s="17"/>
      <c r="S158" s="58"/>
      <c r="T158" s="96"/>
      <c r="U158" s="96"/>
      <c r="V158" s="96"/>
      <c r="W158" s="63"/>
    </row>
    <row r="159" spans="5:23" s="1" customFormat="1">
      <c r="E159" s="79"/>
      <c r="F159" s="79"/>
      <c r="G159" s="79"/>
      <c r="H159" s="79"/>
      <c r="I159" s="69"/>
      <c r="J159" s="69"/>
      <c r="K159" s="40"/>
      <c r="L159" s="40"/>
      <c r="M159" s="40"/>
      <c r="N159" s="40"/>
      <c r="R159" s="17"/>
      <c r="S159" s="58"/>
      <c r="T159" s="96"/>
      <c r="U159" s="96"/>
      <c r="V159" s="96"/>
      <c r="W159" s="63"/>
    </row>
    <row r="160" spans="5:23" s="1" customFormat="1">
      <c r="E160" s="79"/>
      <c r="F160" s="79"/>
      <c r="G160" s="79"/>
      <c r="H160" s="79"/>
      <c r="I160" s="69"/>
      <c r="J160" s="69"/>
      <c r="K160" s="40"/>
      <c r="L160" s="40"/>
      <c r="M160" s="40"/>
      <c r="N160" s="40"/>
      <c r="S160" s="49"/>
      <c r="T160" s="92"/>
      <c r="U160" s="92"/>
      <c r="V160" s="92"/>
      <c r="W160" s="59"/>
    </row>
    <row r="161" spans="5:23" s="1" customFormat="1">
      <c r="E161" s="79"/>
      <c r="F161" s="79"/>
      <c r="G161" s="79"/>
      <c r="H161" s="79"/>
      <c r="I161" s="69"/>
      <c r="J161" s="69"/>
      <c r="K161" s="40"/>
      <c r="L161" s="40"/>
      <c r="M161" s="40"/>
      <c r="N161" s="40"/>
      <c r="S161" s="49"/>
      <c r="T161" s="92"/>
      <c r="U161" s="92"/>
      <c r="V161" s="92"/>
      <c r="W161" s="59"/>
    </row>
    <row r="162" spans="5:23" s="1" customFormat="1">
      <c r="E162" s="79"/>
      <c r="F162" s="79"/>
      <c r="G162" s="79"/>
      <c r="H162" s="79"/>
      <c r="I162" s="69"/>
      <c r="J162" s="69"/>
      <c r="K162" s="40"/>
      <c r="L162" s="40"/>
      <c r="M162" s="40"/>
      <c r="N162" s="40"/>
      <c r="S162" s="49"/>
      <c r="T162" s="92"/>
      <c r="U162" s="92"/>
      <c r="V162" s="92"/>
      <c r="W162" s="59"/>
    </row>
    <row r="163" spans="5:23" s="1" customFormat="1">
      <c r="E163" s="79"/>
      <c r="F163" s="79"/>
      <c r="G163" s="79"/>
      <c r="H163" s="79"/>
      <c r="I163" s="69"/>
      <c r="J163" s="69"/>
      <c r="K163" s="40"/>
      <c r="L163" s="40"/>
      <c r="M163" s="40"/>
      <c r="N163" s="40"/>
      <c r="S163" s="49"/>
      <c r="T163" s="92"/>
      <c r="U163" s="92"/>
      <c r="V163" s="92"/>
      <c r="W163" s="59"/>
    </row>
    <row r="164" spans="5:23" s="1" customFormat="1">
      <c r="E164" s="79"/>
      <c r="F164" s="79"/>
      <c r="G164" s="79"/>
      <c r="H164" s="79"/>
      <c r="I164" s="69"/>
      <c r="J164" s="69"/>
      <c r="K164" s="40"/>
      <c r="L164" s="40"/>
      <c r="M164" s="40"/>
      <c r="N164" s="40"/>
      <c r="S164" s="49"/>
      <c r="T164" s="92"/>
      <c r="U164" s="92"/>
      <c r="V164" s="92"/>
      <c r="W164" s="59"/>
    </row>
    <row r="165" spans="5:23" s="1" customFormat="1">
      <c r="E165" s="79"/>
      <c r="F165" s="79"/>
      <c r="G165" s="79"/>
      <c r="H165" s="79"/>
      <c r="I165" s="69"/>
      <c r="J165" s="69"/>
      <c r="K165" s="40"/>
      <c r="L165" s="40"/>
      <c r="M165" s="40"/>
      <c r="N165" s="40"/>
      <c r="S165" s="49"/>
      <c r="T165" s="92"/>
      <c r="U165" s="92"/>
      <c r="V165" s="92"/>
      <c r="W165" s="59"/>
    </row>
    <row r="166" spans="5:23" s="1" customFormat="1">
      <c r="E166" s="79"/>
      <c r="F166" s="79"/>
      <c r="G166" s="79"/>
      <c r="H166" s="79"/>
      <c r="I166" s="69"/>
      <c r="J166" s="69"/>
      <c r="K166" s="40"/>
      <c r="L166" s="40"/>
      <c r="M166" s="40"/>
      <c r="N166" s="40"/>
      <c r="S166" s="49"/>
      <c r="T166" s="92"/>
      <c r="U166" s="92"/>
      <c r="V166" s="92"/>
      <c r="W166" s="59"/>
    </row>
    <row r="167" spans="5:23" s="1" customFormat="1">
      <c r="E167" s="79"/>
      <c r="F167" s="79"/>
      <c r="G167" s="79"/>
      <c r="H167" s="79"/>
      <c r="I167" s="69"/>
      <c r="J167" s="69"/>
      <c r="K167" s="40"/>
      <c r="L167" s="40"/>
      <c r="M167" s="40"/>
      <c r="N167" s="40"/>
      <c r="S167" s="49"/>
      <c r="T167" s="92"/>
      <c r="U167" s="92"/>
      <c r="V167" s="92"/>
      <c r="W167" s="59"/>
    </row>
    <row r="168" spans="5:23" s="1" customFormat="1">
      <c r="E168" s="79"/>
      <c r="F168" s="79"/>
      <c r="G168" s="79"/>
      <c r="H168" s="79"/>
      <c r="I168" s="69"/>
      <c r="J168" s="69"/>
      <c r="K168" s="40"/>
      <c r="L168" s="40"/>
      <c r="M168" s="40"/>
      <c r="N168" s="40"/>
      <c r="S168" s="49"/>
      <c r="T168" s="92"/>
      <c r="U168" s="92"/>
      <c r="V168" s="92"/>
      <c r="W168" s="59"/>
    </row>
    <row r="169" spans="5:23" s="1" customFormat="1">
      <c r="E169" s="79"/>
      <c r="F169" s="79"/>
      <c r="G169" s="79"/>
      <c r="H169" s="79"/>
      <c r="I169" s="69"/>
      <c r="J169" s="69"/>
      <c r="K169" s="40"/>
      <c r="L169" s="40"/>
      <c r="M169" s="40"/>
      <c r="N169" s="40"/>
      <c r="S169" s="49"/>
      <c r="T169" s="92"/>
      <c r="U169" s="92"/>
      <c r="V169" s="92"/>
      <c r="W169" s="59"/>
    </row>
    <row r="170" spans="5:23" s="1" customFormat="1">
      <c r="E170" s="79"/>
      <c r="F170" s="79"/>
      <c r="G170" s="79"/>
      <c r="H170" s="79"/>
      <c r="I170" s="69"/>
      <c r="J170" s="69"/>
      <c r="K170" s="40"/>
      <c r="L170" s="40"/>
      <c r="M170" s="40"/>
      <c r="N170" s="40"/>
      <c r="S170" s="49"/>
      <c r="T170" s="92"/>
      <c r="U170" s="92"/>
      <c r="V170" s="92"/>
      <c r="W170" s="59"/>
    </row>
    <row r="171" spans="5:23" s="1" customFormat="1">
      <c r="E171" s="79"/>
      <c r="F171" s="79"/>
      <c r="G171" s="79"/>
      <c r="H171" s="79"/>
      <c r="I171" s="69"/>
      <c r="J171" s="69"/>
      <c r="K171" s="40"/>
      <c r="L171" s="40"/>
      <c r="M171" s="40"/>
      <c r="N171" s="40"/>
      <c r="S171" s="49"/>
      <c r="T171" s="92"/>
      <c r="U171" s="92"/>
      <c r="V171" s="92"/>
      <c r="W171" s="59"/>
    </row>
    <row r="172" spans="5:23" s="1" customFormat="1">
      <c r="E172" s="79"/>
      <c r="F172" s="79"/>
      <c r="G172" s="79"/>
      <c r="H172" s="79"/>
      <c r="I172" s="69"/>
      <c r="J172" s="69"/>
      <c r="K172" s="40"/>
      <c r="L172" s="40"/>
      <c r="M172" s="40"/>
      <c r="N172" s="40"/>
      <c r="S172" s="49"/>
      <c r="T172" s="92"/>
      <c r="U172" s="92"/>
      <c r="V172" s="92"/>
      <c r="W172" s="59"/>
    </row>
    <row r="173" spans="5:23" s="1" customFormat="1">
      <c r="E173" s="79"/>
      <c r="F173" s="79"/>
      <c r="G173" s="79"/>
      <c r="H173" s="79"/>
      <c r="I173" s="69"/>
      <c r="J173" s="69"/>
      <c r="K173" s="40"/>
      <c r="L173" s="40"/>
      <c r="M173" s="40"/>
      <c r="N173" s="40"/>
      <c r="S173" s="49"/>
      <c r="T173" s="92"/>
      <c r="U173" s="92"/>
      <c r="V173" s="92"/>
      <c r="W173" s="59"/>
    </row>
    <row r="174" spans="5:23" s="1" customFormat="1">
      <c r="E174" s="79"/>
      <c r="F174" s="79"/>
      <c r="G174" s="79"/>
      <c r="H174" s="79"/>
      <c r="I174" s="69"/>
      <c r="J174" s="69"/>
      <c r="K174" s="40"/>
      <c r="L174" s="40"/>
      <c r="M174" s="40"/>
      <c r="N174" s="40"/>
      <c r="S174" s="49"/>
      <c r="T174" s="92"/>
      <c r="U174" s="92"/>
      <c r="V174" s="92"/>
      <c r="W174" s="59"/>
    </row>
    <row r="175" spans="5:23" s="1" customFormat="1">
      <c r="E175" s="79"/>
      <c r="F175" s="79"/>
      <c r="G175" s="79"/>
      <c r="H175" s="79"/>
      <c r="I175" s="69"/>
      <c r="J175" s="69"/>
      <c r="K175" s="40"/>
      <c r="L175" s="40"/>
      <c r="M175" s="40"/>
      <c r="N175" s="40"/>
      <c r="S175" s="49"/>
      <c r="T175" s="92"/>
      <c r="U175" s="92"/>
      <c r="V175" s="92"/>
      <c r="W175" s="59"/>
    </row>
    <row r="176" spans="5:23" s="1" customFormat="1">
      <c r="E176" s="79"/>
      <c r="F176" s="79"/>
      <c r="G176" s="79"/>
      <c r="H176" s="79"/>
      <c r="I176" s="69"/>
      <c r="J176" s="69"/>
      <c r="K176" s="40"/>
      <c r="L176" s="40"/>
      <c r="M176" s="40"/>
      <c r="N176" s="40"/>
      <c r="S176" s="49"/>
      <c r="T176" s="92"/>
      <c r="U176" s="92"/>
      <c r="V176" s="92"/>
      <c r="W176" s="59"/>
    </row>
    <row r="177" spans="5:23" s="1" customFormat="1">
      <c r="E177" s="79"/>
      <c r="F177" s="79"/>
      <c r="G177" s="79"/>
      <c r="H177" s="79"/>
      <c r="I177" s="69"/>
      <c r="J177" s="69"/>
      <c r="K177" s="40"/>
      <c r="L177" s="40"/>
      <c r="M177" s="40"/>
      <c r="N177" s="40"/>
      <c r="S177" s="49"/>
      <c r="T177" s="92"/>
      <c r="U177" s="92"/>
      <c r="V177" s="92"/>
      <c r="W177" s="59"/>
    </row>
    <row r="178" spans="5:23" s="1" customFormat="1">
      <c r="E178" s="79"/>
      <c r="F178" s="79"/>
      <c r="G178" s="79"/>
      <c r="H178" s="79"/>
      <c r="I178" s="69"/>
      <c r="J178" s="69"/>
      <c r="K178" s="40"/>
      <c r="L178" s="40"/>
      <c r="M178" s="40"/>
      <c r="N178" s="40"/>
      <c r="S178" s="49"/>
      <c r="T178" s="92"/>
      <c r="U178" s="92"/>
      <c r="V178" s="92"/>
      <c r="W178" s="59"/>
    </row>
    <row r="179" spans="5:23" s="1" customFormat="1">
      <c r="E179" s="79"/>
      <c r="F179" s="79"/>
      <c r="G179" s="79"/>
      <c r="H179" s="79"/>
      <c r="I179" s="69"/>
      <c r="J179" s="69"/>
      <c r="K179" s="40"/>
      <c r="L179" s="40"/>
      <c r="M179" s="40"/>
      <c r="N179" s="40"/>
      <c r="S179" s="49"/>
      <c r="T179" s="92"/>
      <c r="U179" s="92"/>
      <c r="V179" s="92"/>
      <c r="W179" s="59"/>
    </row>
    <row r="180" spans="5:23" s="1" customFormat="1">
      <c r="E180" s="79"/>
      <c r="F180" s="79"/>
      <c r="G180" s="79"/>
      <c r="H180" s="79"/>
      <c r="I180" s="69"/>
      <c r="J180" s="69"/>
      <c r="K180" s="40"/>
      <c r="L180" s="40"/>
      <c r="M180" s="40"/>
      <c r="N180" s="40"/>
      <c r="S180" s="49"/>
      <c r="T180" s="92"/>
      <c r="U180" s="92"/>
      <c r="V180" s="92"/>
      <c r="W180" s="59"/>
    </row>
    <row r="181" spans="5:23" s="1" customFormat="1">
      <c r="E181" s="79"/>
      <c r="F181" s="79"/>
      <c r="G181" s="79"/>
      <c r="H181" s="79"/>
      <c r="I181" s="69"/>
      <c r="J181" s="69"/>
      <c r="K181" s="40"/>
      <c r="L181" s="40"/>
      <c r="M181" s="40"/>
      <c r="N181" s="40"/>
      <c r="S181" s="49"/>
      <c r="T181" s="92"/>
      <c r="U181" s="92"/>
      <c r="V181" s="92"/>
      <c r="W181" s="59"/>
    </row>
    <row r="182" spans="5:23" s="1" customFormat="1">
      <c r="E182" s="79"/>
      <c r="F182" s="79"/>
      <c r="G182" s="79"/>
      <c r="H182" s="79"/>
      <c r="I182" s="69"/>
      <c r="J182" s="69"/>
      <c r="K182" s="40"/>
      <c r="L182" s="40"/>
      <c r="M182" s="40"/>
      <c r="N182" s="40"/>
      <c r="S182" s="49"/>
      <c r="T182" s="92"/>
      <c r="U182" s="92"/>
      <c r="V182" s="92"/>
      <c r="W182" s="59"/>
    </row>
    <row r="183" spans="5:23" s="1" customFormat="1">
      <c r="E183" s="79"/>
      <c r="F183" s="79"/>
      <c r="G183" s="79"/>
      <c r="H183" s="79"/>
      <c r="I183" s="69"/>
      <c r="J183" s="69"/>
      <c r="K183" s="40"/>
      <c r="L183" s="40"/>
      <c r="M183" s="40"/>
      <c r="N183" s="40"/>
      <c r="S183" s="49"/>
      <c r="T183" s="92"/>
      <c r="U183" s="92"/>
      <c r="V183" s="92"/>
      <c r="W183" s="59"/>
    </row>
    <row r="184" spans="5:23" s="1" customFormat="1">
      <c r="E184" s="79"/>
      <c r="F184" s="79"/>
      <c r="G184" s="79"/>
      <c r="H184" s="79"/>
      <c r="I184" s="69"/>
      <c r="J184" s="69"/>
      <c r="K184" s="40"/>
      <c r="L184" s="40"/>
      <c r="M184" s="40"/>
      <c r="N184" s="40"/>
      <c r="S184" s="49"/>
      <c r="T184" s="92"/>
      <c r="U184" s="92"/>
      <c r="V184" s="92"/>
      <c r="W184" s="59"/>
    </row>
    <row r="185" spans="5:23" s="1" customFormat="1">
      <c r="E185" s="79"/>
      <c r="F185" s="79"/>
      <c r="G185" s="79"/>
      <c r="H185" s="79"/>
      <c r="I185" s="69"/>
      <c r="J185" s="69"/>
      <c r="K185" s="40"/>
      <c r="L185" s="40"/>
      <c r="M185" s="40"/>
      <c r="N185" s="40"/>
      <c r="S185" s="49"/>
      <c r="T185" s="92"/>
      <c r="U185" s="92"/>
      <c r="V185" s="92"/>
      <c r="W185" s="59"/>
    </row>
    <row r="186" spans="5:23" s="1" customFormat="1">
      <c r="E186" s="79"/>
      <c r="F186" s="79"/>
      <c r="G186" s="79"/>
      <c r="H186" s="79"/>
      <c r="I186" s="69"/>
      <c r="J186" s="69"/>
      <c r="K186" s="40"/>
      <c r="L186" s="40"/>
      <c r="M186" s="40"/>
      <c r="N186" s="40"/>
      <c r="S186" s="49"/>
      <c r="T186" s="92"/>
      <c r="U186" s="92"/>
      <c r="V186" s="92"/>
      <c r="W186" s="59"/>
    </row>
    <row r="187" spans="5:23" s="1" customFormat="1">
      <c r="E187" s="79"/>
      <c r="F187" s="79"/>
      <c r="G187" s="79"/>
      <c r="H187" s="79"/>
      <c r="I187" s="69"/>
      <c r="J187" s="69"/>
      <c r="K187" s="40"/>
      <c r="L187" s="40"/>
      <c r="M187" s="40"/>
      <c r="N187" s="40"/>
      <c r="S187" s="49"/>
      <c r="T187" s="92"/>
      <c r="U187" s="92"/>
      <c r="V187" s="92"/>
      <c r="W187" s="59"/>
    </row>
    <row r="188" spans="5:23" s="1" customFormat="1">
      <c r="E188" s="79"/>
      <c r="F188" s="79"/>
      <c r="G188" s="79"/>
      <c r="H188" s="79"/>
      <c r="I188" s="69"/>
      <c r="J188" s="69"/>
      <c r="K188" s="40"/>
      <c r="L188" s="40"/>
      <c r="M188" s="40"/>
      <c r="N188" s="40"/>
      <c r="S188" s="49"/>
      <c r="T188" s="92"/>
      <c r="U188" s="92"/>
      <c r="V188" s="92"/>
      <c r="W188" s="59"/>
    </row>
    <row r="189" spans="5:23" s="1" customFormat="1">
      <c r="E189" s="79"/>
      <c r="F189" s="79"/>
      <c r="G189" s="79"/>
      <c r="H189" s="79"/>
      <c r="I189" s="69"/>
      <c r="J189" s="69"/>
      <c r="K189" s="40"/>
      <c r="L189" s="40"/>
      <c r="M189" s="40"/>
      <c r="N189" s="40"/>
      <c r="S189" s="49"/>
      <c r="T189" s="92"/>
      <c r="U189" s="92"/>
      <c r="V189" s="92"/>
      <c r="W189" s="59"/>
    </row>
    <row r="190" spans="5:23" s="1" customFormat="1">
      <c r="E190" s="79"/>
      <c r="F190" s="79"/>
      <c r="G190" s="79"/>
      <c r="H190" s="79"/>
      <c r="I190" s="69"/>
      <c r="J190" s="69"/>
      <c r="K190" s="40"/>
      <c r="L190" s="40"/>
      <c r="M190" s="40"/>
      <c r="N190" s="40"/>
      <c r="S190" s="49"/>
      <c r="T190" s="92"/>
      <c r="U190" s="92"/>
      <c r="V190" s="92"/>
      <c r="W190" s="59"/>
    </row>
    <row r="191" spans="5:23" s="1" customFormat="1">
      <c r="E191" s="79"/>
      <c r="F191" s="79"/>
      <c r="G191" s="79"/>
      <c r="H191" s="79"/>
      <c r="I191" s="69"/>
      <c r="J191" s="69"/>
      <c r="K191" s="40"/>
      <c r="L191" s="40"/>
      <c r="M191" s="40"/>
      <c r="N191" s="40"/>
      <c r="S191" s="49"/>
      <c r="T191" s="92"/>
      <c r="U191" s="92"/>
      <c r="V191" s="92"/>
      <c r="W191" s="59"/>
    </row>
    <row r="192" spans="5:23" s="1" customFormat="1">
      <c r="E192" s="79"/>
      <c r="F192" s="79"/>
      <c r="G192" s="79"/>
      <c r="H192" s="79"/>
      <c r="I192" s="69"/>
      <c r="J192" s="69"/>
      <c r="K192" s="40"/>
      <c r="L192" s="40"/>
      <c r="M192" s="40"/>
      <c r="N192" s="40"/>
      <c r="S192" s="49"/>
      <c r="T192" s="92"/>
      <c r="U192" s="92"/>
      <c r="V192" s="92"/>
      <c r="W192" s="59"/>
    </row>
    <row r="193" spans="5:23" s="1" customFormat="1">
      <c r="E193" s="79"/>
      <c r="F193" s="79"/>
      <c r="G193" s="79"/>
      <c r="H193" s="79"/>
      <c r="I193" s="69"/>
      <c r="J193" s="69"/>
      <c r="K193" s="40"/>
      <c r="L193" s="40"/>
      <c r="M193" s="40"/>
      <c r="N193" s="40"/>
      <c r="S193" s="49"/>
      <c r="T193" s="92"/>
      <c r="U193" s="92"/>
      <c r="V193" s="92"/>
      <c r="W193" s="59"/>
    </row>
    <row r="194" spans="5:23" s="1" customFormat="1">
      <c r="E194" s="79"/>
      <c r="F194" s="79"/>
      <c r="G194" s="79"/>
      <c r="H194" s="79"/>
      <c r="I194" s="69"/>
      <c r="J194" s="69"/>
      <c r="K194" s="40"/>
      <c r="L194" s="40"/>
      <c r="M194" s="40"/>
      <c r="N194" s="40"/>
      <c r="S194" s="49"/>
      <c r="T194" s="92"/>
      <c r="U194" s="92"/>
      <c r="V194" s="92"/>
      <c r="W194" s="59"/>
    </row>
    <row r="195" spans="5:23" s="1" customFormat="1">
      <c r="E195" s="79"/>
      <c r="F195" s="79"/>
      <c r="G195" s="79"/>
      <c r="H195" s="79"/>
      <c r="I195" s="69"/>
      <c r="J195" s="69"/>
      <c r="K195" s="40"/>
      <c r="L195" s="40"/>
      <c r="M195" s="40"/>
      <c r="N195" s="40"/>
      <c r="S195" s="49"/>
      <c r="T195" s="92"/>
      <c r="U195" s="92"/>
      <c r="V195" s="92"/>
      <c r="W195" s="59"/>
    </row>
    <row r="196" spans="5:23" s="1" customFormat="1">
      <c r="E196" s="79"/>
      <c r="F196" s="79"/>
      <c r="G196" s="79"/>
      <c r="H196" s="79"/>
      <c r="I196" s="69"/>
      <c r="J196" s="69"/>
      <c r="K196" s="40"/>
      <c r="L196" s="40"/>
      <c r="M196" s="40"/>
      <c r="N196" s="40"/>
      <c r="S196" s="49"/>
      <c r="T196" s="92"/>
      <c r="U196" s="92"/>
      <c r="V196" s="92"/>
      <c r="W196" s="59"/>
    </row>
    <row r="197" spans="5:23" s="1" customFormat="1">
      <c r="E197" s="79"/>
      <c r="F197" s="79"/>
      <c r="G197" s="79"/>
      <c r="H197" s="79"/>
      <c r="I197" s="69"/>
      <c r="J197" s="69"/>
      <c r="K197" s="40"/>
      <c r="L197" s="40"/>
      <c r="M197" s="40"/>
      <c r="N197" s="40"/>
      <c r="S197" s="49"/>
      <c r="T197" s="92"/>
      <c r="U197" s="92"/>
      <c r="V197" s="92"/>
      <c r="W197" s="59"/>
    </row>
    <row r="198" spans="5:23" s="1" customFormat="1">
      <c r="E198" s="79"/>
      <c r="F198" s="79"/>
      <c r="G198" s="79"/>
      <c r="H198" s="79"/>
      <c r="I198" s="69"/>
      <c r="J198" s="69"/>
      <c r="K198" s="40"/>
      <c r="L198" s="40"/>
      <c r="M198" s="40"/>
      <c r="N198" s="40"/>
      <c r="S198" s="49"/>
      <c r="T198" s="92"/>
      <c r="U198" s="92"/>
      <c r="V198" s="92"/>
      <c r="W198" s="59"/>
    </row>
    <row r="199" spans="5:23" s="1" customFormat="1">
      <c r="E199" s="79"/>
      <c r="F199" s="79"/>
      <c r="G199" s="79"/>
      <c r="H199" s="79"/>
      <c r="I199" s="69"/>
      <c r="J199" s="69"/>
      <c r="K199" s="40"/>
      <c r="L199" s="40"/>
      <c r="M199" s="40"/>
      <c r="N199" s="40"/>
      <c r="S199" s="49"/>
      <c r="T199" s="92"/>
      <c r="U199" s="92"/>
      <c r="V199" s="92"/>
      <c r="W199" s="59"/>
    </row>
    <row r="200" spans="5:23" s="1" customFormat="1">
      <c r="E200" s="79"/>
      <c r="F200" s="79"/>
      <c r="G200" s="79"/>
      <c r="H200" s="79"/>
      <c r="I200" s="69"/>
      <c r="J200" s="69"/>
      <c r="K200" s="40"/>
      <c r="L200" s="40"/>
      <c r="M200" s="40"/>
      <c r="N200" s="40"/>
      <c r="S200" s="49"/>
      <c r="T200" s="92"/>
      <c r="U200" s="92"/>
      <c r="V200" s="92"/>
      <c r="W200" s="59"/>
    </row>
    <row r="201" spans="5:23" s="1" customFormat="1">
      <c r="E201" s="79"/>
      <c r="F201" s="79"/>
      <c r="G201" s="79"/>
      <c r="H201" s="79"/>
      <c r="I201" s="69"/>
      <c r="J201" s="69"/>
      <c r="K201" s="40"/>
      <c r="L201" s="40"/>
      <c r="M201" s="40"/>
      <c r="N201" s="40"/>
      <c r="S201" s="49"/>
      <c r="T201" s="92"/>
      <c r="U201" s="92"/>
      <c r="V201" s="92"/>
      <c r="W201" s="59"/>
    </row>
    <row r="202" spans="5:23" s="1" customFormat="1">
      <c r="E202" s="79"/>
      <c r="F202" s="79"/>
      <c r="G202" s="79"/>
      <c r="H202" s="79"/>
      <c r="I202" s="69"/>
      <c r="J202" s="69"/>
      <c r="K202" s="40"/>
      <c r="L202" s="40"/>
      <c r="M202" s="40"/>
      <c r="N202" s="40"/>
      <c r="S202" s="49"/>
      <c r="T202" s="92"/>
      <c r="U202" s="92"/>
      <c r="V202" s="92"/>
      <c r="W202" s="59"/>
    </row>
    <row r="203" spans="5:23" s="1" customFormat="1">
      <c r="E203" s="79"/>
      <c r="F203" s="79"/>
      <c r="G203" s="79"/>
      <c r="H203" s="79"/>
      <c r="I203" s="69"/>
      <c r="J203" s="69"/>
      <c r="K203" s="40"/>
      <c r="L203" s="40"/>
      <c r="M203" s="40"/>
      <c r="N203" s="40"/>
      <c r="S203" s="49"/>
      <c r="T203" s="92"/>
      <c r="U203" s="92"/>
      <c r="V203" s="92"/>
      <c r="W203" s="59"/>
    </row>
    <row r="204" spans="5:23" s="1" customFormat="1">
      <c r="E204" s="79"/>
      <c r="F204" s="79"/>
      <c r="G204" s="79"/>
      <c r="H204" s="79"/>
      <c r="I204" s="69"/>
      <c r="J204" s="69"/>
      <c r="K204" s="40"/>
      <c r="L204" s="40"/>
      <c r="M204" s="40"/>
      <c r="N204" s="40"/>
      <c r="S204" s="49"/>
      <c r="T204" s="92"/>
      <c r="U204" s="92"/>
      <c r="V204" s="92"/>
      <c r="W204" s="59"/>
    </row>
    <row r="205" spans="5:23" s="1" customFormat="1">
      <c r="E205" s="79"/>
      <c r="F205" s="79"/>
      <c r="G205" s="79"/>
      <c r="H205" s="79"/>
      <c r="I205" s="69"/>
      <c r="J205" s="69"/>
      <c r="K205" s="40"/>
      <c r="L205" s="40"/>
      <c r="M205" s="40"/>
      <c r="N205" s="40"/>
      <c r="S205" s="49"/>
      <c r="T205" s="92"/>
      <c r="U205" s="92"/>
      <c r="V205" s="92"/>
      <c r="W205" s="59"/>
    </row>
    <row r="206" spans="5:23" s="1" customFormat="1">
      <c r="E206" s="79"/>
      <c r="F206" s="79"/>
      <c r="G206" s="79"/>
      <c r="H206" s="79"/>
      <c r="I206" s="69"/>
      <c r="J206" s="69"/>
      <c r="K206" s="40"/>
      <c r="L206" s="40"/>
      <c r="M206" s="40"/>
      <c r="N206" s="40"/>
      <c r="S206" s="49"/>
      <c r="T206" s="92"/>
      <c r="U206" s="92"/>
      <c r="V206" s="92"/>
      <c r="W206" s="59"/>
    </row>
    <row r="207" spans="5:23" s="1" customFormat="1">
      <c r="E207" s="79"/>
      <c r="F207" s="79"/>
      <c r="G207" s="79"/>
      <c r="H207" s="79"/>
      <c r="I207" s="69"/>
      <c r="J207" s="69"/>
      <c r="K207" s="40"/>
      <c r="L207" s="40"/>
      <c r="M207" s="40"/>
      <c r="N207" s="40"/>
      <c r="S207" s="49"/>
      <c r="T207" s="92"/>
      <c r="U207" s="92"/>
      <c r="V207" s="92"/>
      <c r="W207" s="59"/>
    </row>
    <row r="208" spans="5:23" s="1" customFormat="1">
      <c r="E208" s="79"/>
      <c r="F208" s="79"/>
      <c r="G208" s="79"/>
      <c r="H208" s="79"/>
      <c r="I208" s="69"/>
      <c r="J208" s="69"/>
      <c r="K208" s="40"/>
      <c r="L208" s="40"/>
      <c r="M208" s="40"/>
      <c r="N208" s="40"/>
      <c r="S208" s="49"/>
      <c r="T208" s="92"/>
      <c r="U208" s="92"/>
      <c r="V208" s="92"/>
      <c r="W208" s="59"/>
    </row>
    <row r="209" spans="5:23" s="1" customFormat="1">
      <c r="E209" s="79"/>
      <c r="F209" s="79"/>
      <c r="G209" s="79"/>
      <c r="H209" s="79"/>
      <c r="I209" s="69"/>
      <c r="J209" s="69"/>
      <c r="K209" s="40"/>
      <c r="L209" s="40"/>
      <c r="M209" s="40"/>
      <c r="N209" s="40"/>
      <c r="S209" s="49"/>
      <c r="T209" s="92"/>
      <c r="U209" s="92"/>
      <c r="V209" s="92"/>
      <c r="W209" s="59"/>
    </row>
    <row r="210" spans="5:23" s="1" customFormat="1">
      <c r="E210" s="79"/>
      <c r="F210" s="79"/>
      <c r="G210" s="79"/>
      <c r="H210" s="79"/>
      <c r="I210" s="69"/>
      <c r="J210" s="69"/>
      <c r="K210" s="40"/>
      <c r="L210" s="40"/>
      <c r="M210" s="40"/>
      <c r="N210" s="40"/>
      <c r="S210" s="49"/>
      <c r="T210" s="92"/>
      <c r="U210" s="92"/>
      <c r="V210" s="92"/>
      <c r="W210" s="59"/>
    </row>
    <row r="211" spans="5:23" s="1" customFormat="1">
      <c r="E211" s="79"/>
      <c r="F211" s="79"/>
      <c r="G211" s="79"/>
      <c r="H211" s="79"/>
      <c r="I211" s="69"/>
      <c r="J211" s="69"/>
      <c r="K211" s="40"/>
      <c r="L211" s="40"/>
      <c r="M211" s="40"/>
      <c r="N211" s="40"/>
      <c r="S211" s="49"/>
      <c r="T211" s="92"/>
      <c r="U211" s="92"/>
      <c r="V211" s="92"/>
      <c r="W211" s="59"/>
    </row>
    <row r="212" spans="5:23" s="1" customFormat="1">
      <c r="E212" s="79"/>
      <c r="F212" s="79"/>
      <c r="G212" s="79"/>
      <c r="H212" s="79"/>
      <c r="I212" s="69"/>
      <c r="J212" s="69"/>
      <c r="K212" s="40"/>
      <c r="L212" s="40"/>
      <c r="M212" s="40"/>
      <c r="N212" s="40"/>
      <c r="S212" s="49"/>
      <c r="T212" s="92"/>
      <c r="U212" s="92"/>
      <c r="V212" s="92"/>
      <c r="W212" s="59"/>
    </row>
    <row r="213" spans="5:23" s="1" customFormat="1">
      <c r="E213" s="79"/>
      <c r="F213" s="79"/>
      <c r="G213" s="79"/>
      <c r="H213" s="79"/>
      <c r="I213" s="69"/>
      <c r="J213" s="69"/>
      <c r="K213" s="40"/>
      <c r="L213" s="40"/>
      <c r="M213" s="40"/>
      <c r="N213" s="40"/>
      <c r="S213" s="49"/>
      <c r="T213" s="92"/>
      <c r="U213" s="92"/>
      <c r="V213" s="92"/>
      <c r="W213" s="59"/>
    </row>
    <row r="214" spans="5:23" s="1" customFormat="1">
      <c r="E214" s="79"/>
      <c r="F214" s="79"/>
      <c r="G214" s="79"/>
      <c r="H214" s="79"/>
      <c r="I214" s="69"/>
      <c r="J214" s="69"/>
      <c r="K214" s="40"/>
      <c r="L214" s="40"/>
      <c r="M214" s="40"/>
      <c r="N214" s="40"/>
      <c r="S214" s="49"/>
      <c r="T214" s="92"/>
      <c r="U214" s="92"/>
      <c r="V214" s="92"/>
      <c r="W214" s="59"/>
    </row>
    <row r="215" spans="5:23" s="1" customFormat="1">
      <c r="E215" s="79"/>
      <c r="F215" s="79"/>
      <c r="G215" s="79"/>
      <c r="H215" s="79"/>
      <c r="I215" s="69"/>
      <c r="J215" s="69"/>
      <c r="K215" s="40"/>
      <c r="L215" s="40"/>
      <c r="M215" s="40"/>
      <c r="N215" s="40"/>
      <c r="S215" s="49"/>
      <c r="T215" s="92"/>
      <c r="U215" s="92"/>
      <c r="V215" s="92"/>
      <c r="W215" s="59"/>
    </row>
    <row r="216" spans="5:23" s="1" customFormat="1">
      <c r="E216" s="79"/>
      <c r="F216" s="79"/>
      <c r="G216" s="79"/>
      <c r="H216" s="79"/>
      <c r="I216" s="69"/>
      <c r="J216" s="69"/>
      <c r="K216" s="40"/>
      <c r="L216" s="40"/>
      <c r="M216" s="40"/>
      <c r="N216" s="40"/>
      <c r="S216" s="49"/>
      <c r="T216" s="92"/>
      <c r="U216" s="92"/>
      <c r="V216" s="92"/>
      <c r="W216" s="59"/>
    </row>
    <row r="217" spans="5:23" s="1" customFormat="1">
      <c r="E217" s="79"/>
      <c r="F217" s="79"/>
      <c r="G217" s="79"/>
      <c r="H217" s="79"/>
      <c r="I217" s="69"/>
      <c r="J217" s="69"/>
      <c r="K217" s="40"/>
      <c r="L217" s="40"/>
      <c r="M217" s="40"/>
      <c r="N217" s="40"/>
      <c r="S217" s="49"/>
      <c r="T217" s="92"/>
      <c r="U217" s="92"/>
      <c r="V217" s="92"/>
      <c r="W217" s="59"/>
    </row>
    <row r="218" spans="5:23" s="1" customFormat="1">
      <c r="E218" s="79"/>
      <c r="F218" s="79"/>
      <c r="G218" s="79"/>
      <c r="H218" s="79"/>
      <c r="I218" s="69"/>
      <c r="J218" s="69"/>
      <c r="K218" s="40"/>
      <c r="L218" s="40"/>
      <c r="M218" s="40"/>
      <c r="N218" s="40"/>
      <c r="S218" s="49"/>
      <c r="T218" s="92"/>
      <c r="U218" s="92"/>
      <c r="V218" s="92"/>
      <c r="W218" s="59"/>
    </row>
    <row r="219" spans="5:23" s="1" customFormat="1">
      <c r="E219" s="79"/>
      <c r="F219" s="79"/>
      <c r="G219" s="79"/>
      <c r="H219" s="79"/>
      <c r="I219" s="69"/>
      <c r="J219" s="69"/>
      <c r="K219" s="40"/>
      <c r="L219" s="40"/>
      <c r="M219" s="40"/>
      <c r="N219" s="40"/>
      <c r="S219" s="49"/>
      <c r="T219" s="92"/>
      <c r="U219" s="92"/>
      <c r="V219" s="92"/>
      <c r="W219" s="59"/>
    </row>
    <row r="220" spans="5:23" s="1" customFormat="1">
      <c r="E220" s="79"/>
      <c r="F220" s="79"/>
      <c r="G220" s="79"/>
      <c r="H220" s="79"/>
      <c r="I220" s="69"/>
      <c r="J220" s="69"/>
      <c r="K220" s="40"/>
      <c r="L220" s="40"/>
      <c r="M220" s="40"/>
      <c r="N220" s="40"/>
      <c r="S220" s="49"/>
      <c r="T220" s="92"/>
      <c r="U220" s="92"/>
      <c r="V220" s="92"/>
      <c r="W220" s="59"/>
    </row>
    <row r="221" spans="5:23" s="1" customFormat="1">
      <c r="E221" s="79"/>
      <c r="F221" s="79"/>
      <c r="G221" s="79"/>
      <c r="H221" s="79"/>
      <c r="I221" s="69"/>
      <c r="J221" s="69"/>
      <c r="K221" s="40"/>
      <c r="L221" s="40"/>
      <c r="M221" s="40"/>
      <c r="N221" s="40"/>
      <c r="S221" s="49"/>
      <c r="T221" s="92"/>
      <c r="U221" s="92"/>
      <c r="V221" s="92"/>
      <c r="W221" s="59"/>
    </row>
    <row r="222" spans="5:23" s="1" customFormat="1">
      <c r="E222" s="79"/>
      <c r="F222" s="79"/>
      <c r="G222" s="79"/>
      <c r="H222" s="79"/>
      <c r="I222" s="69"/>
      <c r="J222" s="69"/>
      <c r="K222" s="40"/>
      <c r="L222" s="40"/>
      <c r="M222" s="40"/>
      <c r="N222" s="40"/>
      <c r="S222" s="49"/>
      <c r="T222" s="92"/>
      <c r="U222" s="92"/>
      <c r="V222" s="92"/>
      <c r="W222" s="59"/>
    </row>
    <row r="223" spans="5:23" s="1" customFormat="1">
      <c r="E223" s="79"/>
      <c r="F223" s="79"/>
      <c r="G223" s="79"/>
      <c r="H223" s="79"/>
      <c r="I223" s="69"/>
      <c r="J223" s="69"/>
      <c r="K223" s="40"/>
      <c r="L223" s="40"/>
      <c r="M223" s="40"/>
      <c r="N223" s="40"/>
      <c r="S223" s="49"/>
      <c r="T223" s="92"/>
      <c r="U223" s="92"/>
      <c r="V223" s="92"/>
      <c r="W223" s="59"/>
    </row>
    <row r="224" spans="5:23" s="1" customFormat="1">
      <c r="E224" s="79"/>
      <c r="F224" s="79"/>
      <c r="G224" s="79"/>
      <c r="H224" s="79"/>
      <c r="I224" s="69"/>
      <c r="J224" s="69"/>
      <c r="K224" s="40"/>
      <c r="L224" s="40"/>
      <c r="M224" s="40"/>
      <c r="N224" s="40"/>
      <c r="S224" s="49"/>
      <c r="T224" s="92"/>
      <c r="U224" s="92"/>
      <c r="V224" s="92"/>
      <c r="W224" s="59"/>
    </row>
    <row r="225" spans="5:23" s="1" customFormat="1">
      <c r="E225" s="79"/>
      <c r="F225" s="79"/>
      <c r="G225" s="79"/>
      <c r="H225" s="79"/>
      <c r="I225" s="69"/>
      <c r="J225" s="69"/>
      <c r="K225" s="40"/>
      <c r="L225" s="40"/>
      <c r="M225" s="40"/>
      <c r="N225" s="40"/>
      <c r="S225" s="49"/>
      <c r="T225" s="92"/>
      <c r="U225" s="92"/>
      <c r="V225" s="92"/>
      <c r="W225" s="59"/>
    </row>
    <row r="226" spans="5:23" s="1" customFormat="1">
      <c r="E226" s="79"/>
      <c r="F226" s="79"/>
      <c r="G226" s="79"/>
      <c r="H226" s="79"/>
      <c r="I226" s="69"/>
      <c r="J226" s="69"/>
      <c r="K226" s="40"/>
      <c r="L226" s="40"/>
      <c r="M226" s="40"/>
      <c r="N226" s="40"/>
      <c r="S226" s="49"/>
      <c r="T226" s="92"/>
      <c r="U226" s="92"/>
      <c r="V226" s="92"/>
      <c r="W226" s="59"/>
    </row>
    <row r="227" spans="5:23" s="1" customFormat="1">
      <c r="E227" s="79"/>
      <c r="F227" s="79"/>
      <c r="G227" s="79"/>
      <c r="H227" s="79"/>
      <c r="I227" s="69"/>
      <c r="J227" s="69"/>
      <c r="K227" s="40"/>
      <c r="L227" s="40"/>
      <c r="M227" s="40"/>
      <c r="N227" s="40"/>
      <c r="S227" s="49"/>
      <c r="T227" s="92"/>
      <c r="U227" s="92"/>
      <c r="V227" s="92"/>
      <c r="W227" s="59"/>
    </row>
    <row r="228" spans="5:23" s="1" customFormat="1">
      <c r="E228" s="79"/>
      <c r="F228" s="79"/>
      <c r="G228" s="79"/>
      <c r="H228" s="79"/>
      <c r="I228" s="69"/>
      <c r="J228" s="69"/>
      <c r="K228" s="40"/>
      <c r="L228" s="40"/>
      <c r="M228" s="40"/>
      <c r="N228" s="40"/>
      <c r="S228" s="49"/>
      <c r="T228" s="92"/>
      <c r="U228" s="92"/>
      <c r="V228" s="92"/>
      <c r="W228" s="59"/>
    </row>
    <row r="229" spans="5:23" s="1" customFormat="1">
      <c r="E229" s="79"/>
      <c r="F229" s="79"/>
      <c r="G229" s="79"/>
      <c r="H229" s="79"/>
      <c r="I229" s="69"/>
      <c r="J229" s="69"/>
      <c r="K229" s="40"/>
      <c r="L229" s="40"/>
      <c r="M229" s="40"/>
      <c r="N229" s="40"/>
      <c r="S229" s="49"/>
      <c r="T229" s="92"/>
      <c r="U229" s="92"/>
      <c r="V229" s="92"/>
      <c r="W229" s="59"/>
    </row>
    <row r="230" spans="5:23" s="1" customFormat="1">
      <c r="E230" s="79"/>
      <c r="F230" s="79"/>
      <c r="G230" s="79"/>
      <c r="H230" s="79"/>
      <c r="I230" s="69"/>
      <c r="J230" s="69"/>
      <c r="K230" s="40"/>
      <c r="L230" s="40"/>
      <c r="M230" s="40"/>
      <c r="N230" s="40"/>
      <c r="S230" s="49"/>
      <c r="T230" s="92"/>
      <c r="U230" s="92"/>
      <c r="V230" s="92"/>
      <c r="W230" s="59"/>
    </row>
    <row r="231" spans="5:23" s="1" customFormat="1">
      <c r="E231" s="79"/>
      <c r="F231" s="79"/>
      <c r="G231" s="79"/>
      <c r="H231" s="79"/>
      <c r="I231" s="69"/>
      <c r="J231" s="69"/>
      <c r="K231" s="40"/>
      <c r="L231" s="40"/>
      <c r="M231" s="40"/>
      <c r="N231" s="40"/>
      <c r="S231" s="49"/>
      <c r="T231" s="92"/>
      <c r="U231" s="92"/>
      <c r="V231" s="92"/>
      <c r="W231" s="59"/>
    </row>
    <row r="232" spans="5:23" s="1" customFormat="1">
      <c r="E232" s="79"/>
      <c r="F232" s="79"/>
      <c r="G232" s="79"/>
      <c r="H232" s="79"/>
      <c r="I232" s="69"/>
      <c r="J232" s="69"/>
      <c r="K232" s="40"/>
      <c r="L232" s="40"/>
      <c r="M232" s="40"/>
      <c r="N232" s="40"/>
      <c r="S232" s="49"/>
      <c r="T232" s="92"/>
      <c r="U232" s="92"/>
      <c r="V232" s="92"/>
      <c r="W232" s="59"/>
    </row>
    <row r="233" spans="5:23" s="1" customFormat="1">
      <c r="E233" s="79"/>
      <c r="F233" s="79"/>
      <c r="G233" s="79"/>
      <c r="H233" s="79"/>
      <c r="I233" s="69"/>
      <c r="J233" s="69"/>
      <c r="K233" s="40"/>
      <c r="L233" s="40"/>
      <c r="M233" s="40"/>
      <c r="N233" s="40"/>
      <c r="S233" s="49"/>
      <c r="T233" s="92"/>
      <c r="U233" s="92"/>
      <c r="V233" s="92"/>
      <c r="W233" s="59"/>
    </row>
    <row r="234" spans="5:23" s="1" customFormat="1">
      <c r="E234" s="79"/>
      <c r="F234" s="79"/>
      <c r="G234" s="79"/>
      <c r="H234" s="79"/>
      <c r="I234" s="69"/>
      <c r="J234" s="69"/>
      <c r="K234" s="40"/>
      <c r="L234" s="40"/>
      <c r="M234" s="40"/>
      <c r="N234" s="40"/>
      <c r="S234" s="49"/>
      <c r="T234" s="92"/>
      <c r="U234" s="92"/>
      <c r="V234" s="92"/>
      <c r="W234" s="59"/>
    </row>
    <row r="235" spans="5:23" s="1" customFormat="1">
      <c r="E235" s="79"/>
      <c r="F235" s="79"/>
      <c r="G235" s="79"/>
      <c r="H235" s="79"/>
      <c r="I235" s="69"/>
      <c r="J235" s="69"/>
      <c r="K235" s="40"/>
      <c r="L235" s="40"/>
      <c r="M235" s="40"/>
      <c r="N235" s="40"/>
      <c r="S235" s="49"/>
      <c r="T235" s="92"/>
      <c r="U235" s="92"/>
      <c r="V235" s="92"/>
      <c r="W235" s="59"/>
    </row>
    <row r="236" spans="5:23" s="1" customFormat="1">
      <c r="E236" s="79"/>
      <c r="F236" s="79"/>
      <c r="G236" s="79"/>
      <c r="H236" s="79"/>
      <c r="I236" s="69"/>
      <c r="J236" s="69"/>
      <c r="K236" s="40"/>
      <c r="L236" s="40"/>
      <c r="M236" s="40"/>
      <c r="N236" s="40"/>
      <c r="S236" s="49"/>
      <c r="T236" s="92"/>
      <c r="U236" s="92"/>
      <c r="V236" s="92"/>
      <c r="W236" s="59"/>
    </row>
    <row r="237" spans="5:23" s="1" customFormat="1">
      <c r="E237" s="79"/>
      <c r="F237" s="79"/>
      <c r="G237" s="79"/>
      <c r="H237" s="79"/>
      <c r="I237" s="69"/>
      <c r="J237" s="69"/>
      <c r="K237" s="40"/>
      <c r="L237" s="40"/>
      <c r="M237" s="40"/>
      <c r="N237" s="40"/>
      <c r="S237" s="49"/>
      <c r="T237" s="92"/>
      <c r="U237" s="92"/>
      <c r="V237" s="92"/>
      <c r="W237" s="59"/>
    </row>
    <row r="238" spans="5:23" s="1" customFormat="1">
      <c r="E238" s="79"/>
      <c r="F238" s="79"/>
      <c r="G238" s="79"/>
      <c r="H238" s="79"/>
      <c r="I238" s="69"/>
      <c r="J238" s="69"/>
      <c r="K238" s="40"/>
      <c r="L238" s="40"/>
      <c r="M238" s="40"/>
      <c r="N238" s="40"/>
      <c r="S238" s="49"/>
      <c r="T238" s="92"/>
      <c r="U238" s="92"/>
      <c r="V238" s="92"/>
      <c r="W238" s="59"/>
    </row>
    <row r="239" spans="5:23" s="1" customFormat="1">
      <c r="E239" s="79"/>
      <c r="F239" s="79"/>
      <c r="G239" s="79"/>
      <c r="H239" s="79"/>
      <c r="I239" s="69"/>
      <c r="J239" s="69"/>
      <c r="K239" s="40"/>
      <c r="L239" s="40"/>
      <c r="M239" s="40"/>
      <c r="N239" s="40"/>
      <c r="S239" s="49"/>
      <c r="T239" s="92"/>
      <c r="U239" s="92"/>
      <c r="V239" s="92"/>
      <c r="W239" s="59"/>
    </row>
    <row r="240" spans="5:23" s="1" customFormat="1">
      <c r="E240" s="79"/>
      <c r="F240" s="79"/>
      <c r="G240" s="79"/>
      <c r="H240" s="79"/>
      <c r="I240" s="69"/>
      <c r="J240" s="69"/>
      <c r="K240" s="40"/>
      <c r="L240" s="40"/>
      <c r="M240" s="40"/>
      <c r="N240" s="40"/>
      <c r="S240" s="49"/>
      <c r="T240" s="92"/>
      <c r="U240" s="92"/>
      <c r="V240" s="92"/>
      <c r="W240" s="59"/>
    </row>
    <row r="241" spans="5:23" s="1" customFormat="1">
      <c r="E241" s="79"/>
      <c r="F241" s="79"/>
      <c r="G241" s="79"/>
      <c r="H241" s="79"/>
      <c r="I241" s="69"/>
      <c r="J241" s="69"/>
      <c r="K241" s="40"/>
      <c r="L241" s="40"/>
      <c r="M241" s="40"/>
      <c r="N241" s="40"/>
      <c r="S241" s="49"/>
      <c r="T241" s="92"/>
      <c r="U241" s="92"/>
      <c r="V241" s="92"/>
      <c r="W241" s="59"/>
    </row>
    <row r="242" spans="5:23" s="1" customFormat="1">
      <c r="E242" s="79"/>
      <c r="F242" s="79"/>
      <c r="G242" s="79"/>
      <c r="H242" s="79"/>
      <c r="I242" s="69"/>
      <c r="J242" s="69"/>
      <c r="K242" s="40"/>
      <c r="L242" s="40"/>
      <c r="M242" s="40"/>
      <c r="N242" s="40"/>
      <c r="S242" s="49"/>
      <c r="T242" s="92"/>
      <c r="U242" s="92"/>
      <c r="V242" s="92"/>
      <c r="W242" s="59"/>
    </row>
    <row r="243" spans="5:23" s="1" customFormat="1">
      <c r="E243" s="79"/>
      <c r="F243" s="79"/>
      <c r="G243" s="79"/>
      <c r="H243" s="79"/>
      <c r="I243" s="69"/>
      <c r="J243" s="69"/>
      <c r="K243" s="40"/>
      <c r="L243" s="40"/>
      <c r="M243" s="40"/>
      <c r="N243" s="40"/>
      <c r="S243" s="49"/>
      <c r="T243" s="92"/>
      <c r="U243" s="92"/>
      <c r="V243" s="92"/>
      <c r="W243" s="59"/>
    </row>
    <row r="244" spans="5:23" s="1" customFormat="1">
      <c r="E244" s="79"/>
      <c r="F244" s="79"/>
      <c r="G244" s="79"/>
      <c r="H244" s="79"/>
      <c r="I244" s="69"/>
      <c r="J244" s="69"/>
      <c r="K244" s="40"/>
      <c r="L244" s="40"/>
      <c r="M244" s="40"/>
      <c r="N244" s="40"/>
      <c r="S244" s="49"/>
      <c r="T244" s="92"/>
      <c r="U244" s="92"/>
      <c r="V244" s="92"/>
      <c r="W244" s="59"/>
    </row>
    <row r="245" spans="5:23" s="1" customFormat="1">
      <c r="E245" s="79"/>
      <c r="F245" s="79"/>
      <c r="G245" s="79"/>
      <c r="H245" s="79"/>
      <c r="I245" s="69"/>
      <c r="J245" s="69"/>
      <c r="K245" s="40"/>
      <c r="L245" s="40"/>
      <c r="M245" s="40"/>
      <c r="N245" s="40"/>
      <c r="S245" s="49"/>
      <c r="T245" s="92"/>
      <c r="U245" s="92"/>
      <c r="V245" s="92"/>
      <c r="W245" s="59"/>
    </row>
    <row r="246" spans="5:23" s="1" customFormat="1">
      <c r="E246" s="79"/>
      <c r="F246" s="79"/>
      <c r="G246" s="79"/>
      <c r="H246" s="79"/>
      <c r="I246" s="69"/>
      <c r="J246" s="69"/>
      <c r="K246" s="40"/>
      <c r="L246" s="40"/>
      <c r="M246" s="40"/>
      <c r="N246" s="40"/>
      <c r="S246" s="49"/>
      <c r="T246" s="92"/>
      <c r="U246" s="92"/>
      <c r="V246" s="92"/>
      <c r="W246" s="59"/>
    </row>
    <row r="247" spans="5:23" s="1" customFormat="1">
      <c r="E247" s="79"/>
      <c r="F247" s="79"/>
      <c r="G247" s="79"/>
      <c r="H247" s="79"/>
      <c r="I247" s="69"/>
      <c r="J247" s="69"/>
      <c r="K247" s="40"/>
      <c r="L247" s="40"/>
      <c r="M247" s="40"/>
      <c r="N247" s="40"/>
      <c r="S247" s="49"/>
      <c r="T247" s="92"/>
      <c r="U247" s="92"/>
      <c r="V247" s="92"/>
      <c r="W247" s="59"/>
    </row>
    <row r="248" spans="5:23" s="1" customFormat="1">
      <c r="E248" s="79"/>
      <c r="F248" s="79"/>
      <c r="G248" s="79"/>
      <c r="H248" s="79"/>
      <c r="I248" s="69"/>
      <c r="J248" s="69"/>
      <c r="K248" s="40"/>
      <c r="L248" s="40"/>
      <c r="M248" s="40"/>
      <c r="N248" s="40"/>
      <c r="S248" s="49"/>
      <c r="T248" s="92"/>
      <c r="U248" s="92"/>
      <c r="V248" s="92"/>
      <c r="W248" s="59"/>
    </row>
    <row r="249" spans="5:23" s="1" customFormat="1">
      <c r="E249" s="79"/>
      <c r="F249" s="79"/>
      <c r="G249" s="79"/>
      <c r="H249" s="79"/>
      <c r="I249" s="69"/>
      <c r="J249" s="69"/>
      <c r="K249" s="40"/>
      <c r="L249" s="40"/>
      <c r="M249" s="40"/>
      <c r="N249" s="40"/>
      <c r="S249" s="49"/>
      <c r="T249" s="92"/>
      <c r="U249" s="92"/>
      <c r="V249" s="92"/>
      <c r="W249" s="59"/>
    </row>
    <row r="250" spans="5:23" s="1" customFormat="1">
      <c r="E250" s="79"/>
      <c r="F250" s="79"/>
      <c r="G250" s="79"/>
      <c r="H250" s="79"/>
      <c r="I250" s="69"/>
      <c r="J250" s="69"/>
      <c r="K250" s="40"/>
      <c r="L250" s="40"/>
      <c r="M250" s="40"/>
      <c r="N250" s="40"/>
      <c r="S250" s="49"/>
      <c r="T250" s="92"/>
      <c r="U250" s="92"/>
      <c r="V250" s="92"/>
      <c r="W250" s="59"/>
    </row>
    <row r="251" spans="5:23" s="1" customFormat="1">
      <c r="E251" s="79"/>
      <c r="F251" s="79"/>
      <c r="G251" s="79"/>
      <c r="H251" s="79"/>
      <c r="I251" s="69"/>
      <c r="J251" s="69"/>
      <c r="K251" s="40"/>
      <c r="L251" s="40"/>
      <c r="M251" s="40"/>
      <c r="N251" s="40"/>
      <c r="S251" s="49"/>
      <c r="T251" s="92"/>
      <c r="U251" s="92"/>
      <c r="V251" s="92"/>
      <c r="W251" s="59"/>
    </row>
    <row r="252" spans="5:23" s="1" customFormat="1">
      <c r="E252" s="79"/>
      <c r="F252" s="79"/>
      <c r="G252" s="79"/>
      <c r="H252" s="79"/>
      <c r="I252" s="69"/>
      <c r="J252" s="69"/>
      <c r="K252" s="40"/>
      <c r="L252" s="40"/>
      <c r="M252" s="40"/>
      <c r="N252" s="40"/>
      <c r="S252" s="49"/>
      <c r="T252" s="92"/>
      <c r="U252" s="92"/>
      <c r="V252" s="92"/>
      <c r="W252" s="59"/>
    </row>
    <row r="253" spans="5:23" s="1" customFormat="1">
      <c r="E253" s="79"/>
      <c r="F253" s="79"/>
      <c r="G253" s="79"/>
      <c r="H253" s="79"/>
      <c r="I253" s="69"/>
      <c r="J253" s="69"/>
      <c r="K253" s="40"/>
      <c r="L253" s="40"/>
      <c r="M253" s="40"/>
      <c r="N253" s="40"/>
      <c r="S253" s="49"/>
      <c r="T253" s="92"/>
      <c r="U253" s="92"/>
      <c r="V253" s="92"/>
      <c r="W253" s="59"/>
    </row>
    <row r="254" spans="5:23" s="1" customFormat="1">
      <c r="E254" s="79"/>
      <c r="F254" s="79"/>
      <c r="G254" s="79"/>
      <c r="H254" s="79"/>
      <c r="I254" s="69"/>
      <c r="J254" s="69"/>
      <c r="K254" s="40"/>
      <c r="L254" s="40"/>
      <c r="M254" s="40"/>
      <c r="N254" s="40"/>
      <c r="S254" s="49"/>
      <c r="T254" s="92"/>
      <c r="U254" s="92"/>
      <c r="V254" s="92"/>
      <c r="W254" s="59"/>
    </row>
    <row r="255" spans="5:23" s="1" customFormat="1">
      <c r="E255" s="79"/>
      <c r="F255" s="79"/>
      <c r="G255" s="79"/>
      <c r="H255" s="79"/>
      <c r="I255" s="69"/>
      <c r="J255" s="69"/>
      <c r="K255" s="40"/>
      <c r="L255" s="40"/>
      <c r="M255" s="40"/>
      <c r="N255" s="40"/>
      <c r="S255" s="49"/>
      <c r="T255" s="92"/>
      <c r="U255" s="92"/>
      <c r="V255" s="92"/>
      <c r="W255" s="59"/>
    </row>
    <row r="256" spans="5:23" s="1" customFormat="1">
      <c r="E256" s="79"/>
      <c r="F256" s="79"/>
      <c r="G256" s="79"/>
      <c r="H256" s="79"/>
      <c r="I256" s="69"/>
      <c r="J256" s="69"/>
      <c r="K256" s="40"/>
      <c r="L256" s="40"/>
      <c r="M256" s="40"/>
      <c r="N256" s="40"/>
      <c r="S256" s="49"/>
      <c r="T256" s="92"/>
      <c r="U256" s="92"/>
      <c r="V256" s="92"/>
      <c r="W256" s="59"/>
    </row>
    <row r="257" spans="5:23" s="1" customFormat="1">
      <c r="E257" s="79"/>
      <c r="F257" s="79"/>
      <c r="G257" s="79"/>
      <c r="H257" s="79"/>
      <c r="I257" s="69"/>
      <c r="J257" s="69"/>
      <c r="K257" s="40"/>
      <c r="L257" s="40"/>
      <c r="M257" s="40"/>
      <c r="N257" s="40"/>
      <c r="S257" s="49"/>
      <c r="T257" s="92"/>
      <c r="U257" s="92"/>
      <c r="V257" s="92"/>
      <c r="W257" s="59"/>
    </row>
    <row r="258" spans="5:23" s="1" customFormat="1">
      <c r="E258" s="79"/>
      <c r="F258" s="79"/>
      <c r="G258" s="79"/>
      <c r="H258" s="79"/>
      <c r="I258" s="69"/>
      <c r="J258" s="69"/>
      <c r="K258" s="40"/>
      <c r="L258" s="40"/>
      <c r="M258" s="40"/>
      <c r="N258" s="40"/>
      <c r="S258" s="49"/>
      <c r="T258" s="92"/>
      <c r="U258" s="92"/>
      <c r="V258" s="92"/>
      <c r="W258" s="59"/>
    </row>
    <row r="259" spans="5:23" s="1" customFormat="1">
      <c r="E259" s="79"/>
      <c r="F259" s="79"/>
      <c r="G259" s="79"/>
      <c r="H259" s="79"/>
      <c r="I259" s="69"/>
      <c r="J259" s="69"/>
      <c r="K259" s="40"/>
      <c r="L259" s="40"/>
      <c r="M259" s="40"/>
      <c r="N259" s="40"/>
      <c r="S259" s="49"/>
      <c r="T259" s="92"/>
      <c r="U259" s="92"/>
      <c r="V259" s="92"/>
      <c r="W259" s="59"/>
    </row>
    <row r="260" spans="5:23" s="1" customFormat="1">
      <c r="E260" s="79"/>
      <c r="F260" s="79"/>
      <c r="G260" s="79"/>
      <c r="H260" s="79"/>
      <c r="I260" s="69"/>
      <c r="J260" s="69"/>
      <c r="K260" s="40"/>
      <c r="L260" s="40"/>
      <c r="M260" s="40"/>
      <c r="N260" s="40"/>
      <c r="S260" s="49"/>
      <c r="T260" s="92"/>
      <c r="U260" s="92"/>
      <c r="V260" s="92"/>
      <c r="W260" s="59"/>
    </row>
    <row r="261" spans="5:23" s="1" customFormat="1">
      <c r="E261" s="79"/>
      <c r="F261" s="79"/>
      <c r="G261" s="79"/>
      <c r="H261" s="79"/>
      <c r="I261" s="69"/>
      <c r="J261" s="69"/>
      <c r="K261" s="40"/>
      <c r="L261" s="40"/>
      <c r="M261" s="40"/>
      <c r="N261" s="40"/>
      <c r="S261" s="49"/>
      <c r="T261" s="92"/>
      <c r="U261" s="92"/>
      <c r="V261" s="92"/>
      <c r="W261" s="59"/>
    </row>
    <row r="262" spans="5:23" s="1" customFormat="1">
      <c r="E262" s="79"/>
      <c r="F262" s="79"/>
      <c r="G262" s="79"/>
      <c r="H262" s="79"/>
      <c r="I262" s="69"/>
      <c r="J262" s="69"/>
      <c r="K262" s="40"/>
      <c r="L262" s="40"/>
      <c r="M262" s="40"/>
      <c r="N262" s="40"/>
      <c r="S262" s="49"/>
      <c r="T262" s="92"/>
      <c r="U262" s="92"/>
      <c r="V262" s="92"/>
      <c r="W262" s="59"/>
    </row>
    <row r="263" spans="5:23" s="1" customFormat="1">
      <c r="E263" s="79"/>
      <c r="F263" s="79"/>
      <c r="G263" s="79"/>
      <c r="H263" s="79"/>
      <c r="I263" s="69"/>
      <c r="J263" s="69"/>
      <c r="K263" s="40"/>
      <c r="L263" s="40"/>
      <c r="M263" s="40"/>
      <c r="N263" s="40"/>
      <c r="S263" s="49"/>
      <c r="T263" s="92"/>
      <c r="U263" s="92"/>
      <c r="V263" s="92"/>
      <c r="W263" s="59"/>
    </row>
    <row r="264" spans="5:23" s="1" customFormat="1">
      <c r="E264" s="79"/>
      <c r="F264" s="79"/>
      <c r="G264" s="79"/>
      <c r="H264" s="79"/>
      <c r="I264" s="69"/>
      <c r="J264" s="69"/>
      <c r="K264" s="40"/>
      <c r="L264" s="40"/>
      <c r="M264" s="40"/>
      <c r="N264" s="40"/>
      <c r="S264" s="49"/>
      <c r="T264" s="92"/>
      <c r="U264" s="92"/>
      <c r="V264" s="92"/>
      <c r="W264" s="59"/>
    </row>
    <row r="265" spans="5:23" s="1" customFormat="1">
      <c r="E265" s="79"/>
      <c r="F265" s="79"/>
      <c r="G265" s="79"/>
      <c r="H265" s="79"/>
      <c r="I265" s="69"/>
      <c r="J265" s="69"/>
      <c r="K265" s="40"/>
      <c r="L265" s="40"/>
      <c r="M265" s="40"/>
      <c r="N265" s="40"/>
      <c r="S265" s="49"/>
      <c r="T265" s="92"/>
      <c r="U265" s="92"/>
      <c r="V265" s="92"/>
      <c r="W265" s="59"/>
    </row>
    <row r="266" spans="5:23" s="1" customFormat="1">
      <c r="E266" s="79"/>
      <c r="F266" s="79"/>
      <c r="G266" s="79"/>
      <c r="H266" s="79"/>
      <c r="I266" s="69"/>
      <c r="J266" s="69"/>
      <c r="K266" s="40"/>
      <c r="L266" s="40"/>
      <c r="M266" s="40"/>
      <c r="N266" s="40"/>
      <c r="S266" s="49"/>
      <c r="T266" s="92"/>
      <c r="U266" s="92"/>
      <c r="V266" s="92"/>
      <c r="W266" s="59"/>
    </row>
    <row r="267" spans="5:23" s="1" customFormat="1">
      <c r="E267" s="79"/>
      <c r="F267" s="79"/>
      <c r="G267" s="79"/>
      <c r="H267" s="79"/>
      <c r="I267" s="69"/>
      <c r="J267" s="69"/>
      <c r="K267" s="40"/>
      <c r="L267" s="40"/>
      <c r="M267" s="40"/>
      <c r="N267" s="40"/>
      <c r="S267" s="49"/>
      <c r="T267" s="92"/>
      <c r="U267" s="92"/>
      <c r="V267" s="92"/>
      <c r="W267" s="59"/>
    </row>
    <row r="268" spans="5:23" s="1" customFormat="1">
      <c r="E268" s="79"/>
      <c r="F268" s="79"/>
      <c r="G268" s="79"/>
      <c r="H268" s="79"/>
      <c r="I268" s="69"/>
      <c r="J268" s="69"/>
      <c r="K268" s="40"/>
      <c r="L268" s="40"/>
      <c r="M268" s="40"/>
      <c r="N268" s="40"/>
      <c r="S268" s="49"/>
      <c r="T268" s="92"/>
      <c r="U268" s="92"/>
      <c r="V268" s="92"/>
      <c r="W268" s="59"/>
    </row>
    <row r="269" spans="5:23" s="1" customFormat="1">
      <c r="E269" s="79"/>
      <c r="F269" s="79"/>
      <c r="G269" s="79"/>
      <c r="H269" s="79"/>
      <c r="I269" s="69"/>
      <c r="J269" s="69"/>
      <c r="K269" s="40"/>
      <c r="L269" s="40"/>
      <c r="M269" s="40"/>
      <c r="N269" s="40"/>
      <c r="S269" s="49"/>
      <c r="T269" s="92"/>
      <c r="U269" s="92"/>
      <c r="V269" s="92"/>
      <c r="W269" s="59"/>
    </row>
    <row r="270" spans="5:23" s="1" customFormat="1">
      <c r="E270" s="79"/>
      <c r="F270" s="79"/>
      <c r="G270" s="79"/>
      <c r="H270" s="79"/>
      <c r="I270" s="69"/>
      <c r="J270" s="69"/>
      <c r="K270" s="40"/>
      <c r="L270" s="40"/>
      <c r="M270" s="40"/>
      <c r="N270" s="40"/>
      <c r="S270" s="49"/>
      <c r="T270" s="92"/>
      <c r="U270" s="92"/>
      <c r="V270" s="92"/>
      <c r="W270" s="59"/>
    </row>
    <row r="271" spans="5:23" s="1" customFormat="1">
      <c r="E271" s="79"/>
      <c r="F271" s="79"/>
      <c r="G271" s="79"/>
      <c r="H271" s="79"/>
      <c r="I271" s="69"/>
      <c r="J271" s="69"/>
      <c r="K271" s="40"/>
      <c r="L271" s="40"/>
      <c r="M271" s="40"/>
      <c r="N271" s="40"/>
      <c r="S271" s="49"/>
      <c r="T271" s="92"/>
      <c r="U271" s="92"/>
      <c r="V271" s="92"/>
      <c r="W271" s="59"/>
    </row>
    <row r="272" spans="5:23" s="1" customFormat="1">
      <c r="E272" s="79"/>
      <c r="F272" s="79"/>
      <c r="G272" s="79"/>
      <c r="H272" s="79"/>
      <c r="I272" s="69"/>
      <c r="J272" s="69"/>
      <c r="K272" s="40"/>
      <c r="L272" s="40"/>
      <c r="M272" s="40"/>
      <c r="N272" s="40"/>
      <c r="S272" s="49"/>
      <c r="T272" s="92"/>
      <c r="U272" s="92"/>
      <c r="V272" s="92"/>
      <c r="W272" s="59"/>
    </row>
    <row r="273" spans="5:23" s="1" customFormat="1">
      <c r="E273" s="79"/>
      <c r="F273" s="79"/>
      <c r="G273" s="79"/>
      <c r="H273" s="79"/>
      <c r="I273" s="69"/>
      <c r="J273" s="69"/>
      <c r="K273" s="40"/>
      <c r="L273" s="40"/>
      <c r="M273" s="40"/>
      <c r="N273" s="40"/>
      <c r="S273" s="49"/>
      <c r="T273" s="92"/>
      <c r="U273" s="92"/>
      <c r="V273" s="92"/>
      <c r="W273" s="59"/>
    </row>
    <row r="274" spans="5:23" s="1" customFormat="1">
      <c r="E274" s="79"/>
      <c r="F274" s="79"/>
      <c r="G274" s="79"/>
      <c r="H274" s="79"/>
      <c r="I274" s="69"/>
      <c r="J274" s="69"/>
      <c r="K274" s="40"/>
      <c r="L274" s="40"/>
      <c r="M274" s="40"/>
      <c r="N274" s="40"/>
      <c r="S274" s="49"/>
      <c r="T274" s="92"/>
      <c r="U274" s="92"/>
      <c r="V274" s="92"/>
      <c r="W274" s="59"/>
    </row>
    <row r="275" spans="5:23" s="1" customFormat="1">
      <c r="E275" s="79"/>
      <c r="F275" s="79"/>
      <c r="G275" s="79"/>
      <c r="H275" s="79"/>
      <c r="I275" s="69"/>
      <c r="J275" s="69"/>
      <c r="K275" s="40"/>
      <c r="L275" s="40"/>
      <c r="M275" s="40"/>
      <c r="N275" s="40"/>
      <c r="S275" s="49"/>
      <c r="T275" s="92"/>
      <c r="U275" s="92"/>
      <c r="V275" s="92"/>
      <c r="W275" s="59"/>
    </row>
    <row r="276" spans="5:23" s="1" customFormat="1">
      <c r="E276" s="79"/>
      <c r="F276" s="79"/>
      <c r="G276" s="79"/>
      <c r="H276" s="79"/>
      <c r="I276" s="69"/>
      <c r="J276" s="69"/>
      <c r="K276" s="40"/>
      <c r="L276" s="40"/>
      <c r="M276" s="40"/>
      <c r="N276" s="40"/>
      <c r="S276" s="49"/>
      <c r="T276" s="92"/>
      <c r="U276" s="92"/>
      <c r="V276" s="92"/>
      <c r="W276" s="59"/>
    </row>
    <row r="277" spans="5:23" s="1" customFormat="1">
      <c r="E277" s="79"/>
      <c r="F277" s="79"/>
      <c r="G277" s="79"/>
      <c r="H277" s="79"/>
      <c r="I277" s="69"/>
      <c r="J277" s="69"/>
      <c r="K277" s="40"/>
      <c r="L277" s="40"/>
      <c r="M277" s="40"/>
      <c r="N277" s="40"/>
      <c r="S277" s="49"/>
      <c r="T277" s="92"/>
      <c r="U277" s="92"/>
      <c r="V277" s="92"/>
      <c r="W277" s="59"/>
    </row>
    <row r="278" spans="5:23" s="1" customFormat="1">
      <c r="E278" s="79"/>
      <c r="F278" s="79"/>
      <c r="G278" s="79"/>
      <c r="H278" s="79"/>
      <c r="I278" s="69"/>
      <c r="J278" s="69"/>
      <c r="K278" s="40"/>
      <c r="L278" s="40"/>
      <c r="M278" s="40"/>
      <c r="N278" s="40"/>
      <c r="S278" s="49"/>
      <c r="T278" s="92"/>
      <c r="U278" s="92"/>
      <c r="V278" s="92"/>
      <c r="W278" s="59"/>
    </row>
    <row r="279" spans="5:23" s="1" customFormat="1">
      <c r="E279" s="79"/>
      <c r="F279" s="79"/>
      <c r="G279" s="79"/>
      <c r="H279" s="79"/>
      <c r="I279" s="69"/>
      <c r="J279" s="69"/>
      <c r="K279" s="40"/>
      <c r="L279" s="40"/>
      <c r="M279" s="40"/>
      <c r="N279" s="40"/>
      <c r="S279" s="49"/>
      <c r="T279" s="92"/>
      <c r="U279" s="92"/>
      <c r="V279" s="92"/>
      <c r="W279" s="59"/>
    </row>
    <row r="280" spans="5:23" s="1" customFormat="1">
      <c r="E280" s="79"/>
      <c r="F280" s="79"/>
      <c r="G280" s="79"/>
      <c r="H280" s="79"/>
      <c r="I280" s="69"/>
      <c r="J280" s="69"/>
      <c r="K280" s="40"/>
      <c r="L280" s="40"/>
      <c r="M280" s="40"/>
      <c r="N280" s="40"/>
      <c r="S280" s="49"/>
      <c r="T280" s="92"/>
      <c r="U280" s="92"/>
      <c r="V280" s="92"/>
      <c r="W280" s="59"/>
    </row>
    <row r="281" spans="5:23" s="1" customFormat="1">
      <c r="E281" s="79"/>
      <c r="F281" s="79"/>
      <c r="G281" s="79"/>
      <c r="H281" s="79"/>
      <c r="I281" s="69"/>
      <c r="J281" s="69"/>
      <c r="K281" s="40"/>
      <c r="L281" s="40"/>
      <c r="M281" s="40"/>
      <c r="N281" s="40"/>
      <c r="S281" s="49"/>
      <c r="T281" s="92"/>
      <c r="U281" s="92"/>
      <c r="V281" s="92"/>
      <c r="W281" s="59"/>
    </row>
    <row r="282" spans="5:23" s="1" customFormat="1">
      <c r="E282" s="79"/>
      <c r="F282" s="79"/>
      <c r="G282" s="79"/>
      <c r="H282" s="79"/>
      <c r="I282" s="69"/>
      <c r="J282" s="69"/>
      <c r="K282" s="40"/>
      <c r="L282" s="40"/>
      <c r="M282" s="40"/>
      <c r="N282" s="40"/>
      <c r="S282" s="49"/>
      <c r="T282" s="92"/>
      <c r="U282" s="92"/>
      <c r="V282" s="92"/>
      <c r="W282" s="59"/>
    </row>
    <row r="283" spans="5:23" s="1" customFormat="1">
      <c r="E283" s="79"/>
      <c r="F283" s="79"/>
      <c r="G283" s="79"/>
      <c r="H283" s="79"/>
      <c r="I283" s="69"/>
      <c r="J283" s="69"/>
      <c r="K283" s="40"/>
      <c r="L283" s="40"/>
      <c r="M283" s="40"/>
      <c r="N283" s="40"/>
      <c r="S283" s="49"/>
      <c r="T283" s="92"/>
      <c r="U283" s="92"/>
      <c r="V283" s="92"/>
      <c r="W283" s="59"/>
    </row>
    <row r="284" spans="5:23" s="1" customFormat="1">
      <c r="E284" s="79"/>
      <c r="F284" s="79"/>
      <c r="G284" s="79"/>
      <c r="H284" s="79"/>
      <c r="I284" s="69"/>
      <c r="J284" s="69"/>
      <c r="K284" s="40"/>
      <c r="L284" s="40"/>
      <c r="M284" s="40"/>
      <c r="N284" s="40"/>
      <c r="S284" s="49"/>
      <c r="T284" s="92"/>
      <c r="U284" s="92"/>
      <c r="V284" s="92"/>
      <c r="W284" s="59"/>
    </row>
    <row r="285" spans="5:23" s="1" customFormat="1">
      <c r="E285" s="79"/>
      <c r="F285" s="79"/>
      <c r="G285" s="79"/>
      <c r="H285" s="79"/>
      <c r="I285" s="69"/>
      <c r="J285" s="69"/>
      <c r="K285" s="40"/>
      <c r="L285" s="40"/>
      <c r="M285" s="40"/>
      <c r="N285" s="40"/>
      <c r="S285" s="49"/>
      <c r="T285" s="92"/>
      <c r="U285" s="92"/>
      <c r="V285" s="92"/>
      <c r="W285" s="59"/>
    </row>
    <row r="286" spans="5:23" s="1" customFormat="1">
      <c r="E286" s="79"/>
      <c r="F286" s="79"/>
      <c r="G286" s="79"/>
      <c r="H286" s="79"/>
      <c r="I286" s="69"/>
      <c r="J286" s="69"/>
      <c r="K286" s="40"/>
      <c r="L286" s="40"/>
      <c r="M286" s="40"/>
      <c r="N286" s="40"/>
      <c r="S286" s="49"/>
      <c r="T286" s="92"/>
      <c r="U286" s="92"/>
      <c r="V286" s="92"/>
      <c r="W286" s="59"/>
    </row>
    <row r="287" spans="5:23" s="1" customFormat="1">
      <c r="E287" s="79"/>
      <c r="F287" s="79"/>
      <c r="G287" s="79"/>
      <c r="H287" s="79"/>
      <c r="I287" s="69"/>
      <c r="J287" s="69"/>
      <c r="K287" s="40"/>
      <c r="L287" s="40"/>
      <c r="M287" s="40"/>
      <c r="N287" s="40"/>
      <c r="S287" s="49"/>
      <c r="T287" s="92"/>
      <c r="U287" s="92"/>
      <c r="V287" s="92"/>
      <c r="W287" s="59"/>
    </row>
    <row r="288" spans="5:23" s="1" customFormat="1">
      <c r="E288" s="79"/>
      <c r="F288" s="79"/>
      <c r="G288" s="79"/>
      <c r="H288" s="79"/>
      <c r="I288" s="69"/>
      <c r="J288" s="69"/>
      <c r="K288" s="40"/>
      <c r="L288" s="40"/>
      <c r="M288" s="40"/>
      <c r="N288" s="40"/>
      <c r="S288" s="49"/>
      <c r="T288" s="92"/>
      <c r="U288" s="92"/>
      <c r="V288" s="92"/>
      <c r="W288" s="59"/>
    </row>
    <row r="289" spans="5:23" s="1" customFormat="1">
      <c r="E289" s="79"/>
      <c r="F289" s="79"/>
      <c r="G289" s="79"/>
      <c r="H289" s="79"/>
      <c r="I289" s="69"/>
      <c r="J289" s="69"/>
      <c r="K289" s="40"/>
      <c r="L289" s="40"/>
      <c r="M289" s="40"/>
      <c r="N289" s="40"/>
      <c r="S289" s="49"/>
      <c r="T289" s="92"/>
      <c r="U289" s="92"/>
      <c r="V289" s="92"/>
      <c r="W289" s="59"/>
    </row>
    <row r="290" spans="5:23" s="1" customFormat="1">
      <c r="E290" s="79"/>
      <c r="F290" s="79"/>
      <c r="G290" s="79"/>
      <c r="H290" s="79"/>
      <c r="I290" s="69"/>
      <c r="J290" s="69"/>
      <c r="K290" s="40"/>
      <c r="L290" s="40"/>
      <c r="M290" s="40"/>
      <c r="N290" s="40"/>
      <c r="S290" s="49"/>
      <c r="T290" s="92"/>
      <c r="U290" s="92"/>
      <c r="V290" s="92"/>
      <c r="W290" s="59"/>
    </row>
    <row r="291" spans="5:23" s="1" customFormat="1">
      <c r="E291" s="79"/>
      <c r="F291" s="79"/>
      <c r="G291" s="79"/>
      <c r="H291" s="79"/>
      <c r="I291" s="69"/>
      <c r="J291" s="69"/>
      <c r="K291" s="40"/>
      <c r="L291" s="40"/>
      <c r="M291" s="40"/>
      <c r="N291" s="40"/>
      <c r="S291" s="49"/>
      <c r="T291" s="92"/>
      <c r="U291" s="92"/>
      <c r="V291" s="92"/>
      <c r="W291" s="59"/>
    </row>
    <row r="292" spans="5:23" s="1" customFormat="1">
      <c r="E292" s="79"/>
      <c r="F292" s="79"/>
      <c r="G292" s="79"/>
      <c r="H292" s="79"/>
      <c r="I292" s="69"/>
      <c r="J292" s="69"/>
      <c r="K292" s="40"/>
      <c r="L292" s="40"/>
      <c r="M292" s="40"/>
      <c r="N292" s="40"/>
      <c r="S292" s="49"/>
      <c r="T292" s="92"/>
      <c r="U292" s="92"/>
      <c r="V292" s="92"/>
      <c r="W292" s="59"/>
    </row>
    <row r="293" spans="5:23" s="1" customFormat="1">
      <c r="E293" s="79"/>
      <c r="F293" s="79"/>
      <c r="G293" s="79"/>
      <c r="H293" s="79"/>
      <c r="I293" s="69"/>
      <c r="J293" s="69"/>
      <c r="K293" s="40"/>
      <c r="L293" s="40"/>
      <c r="M293" s="40"/>
      <c r="N293" s="40"/>
      <c r="S293" s="49"/>
      <c r="T293" s="92"/>
      <c r="U293" s="92"/>
      <c r="V293" s="92"/>
      <c r="W293" s="59"/>
    </row>
    <row r="294" spans="5:23" s="1" customFormat="1">
      <c r="E294" s="79"/>
      <c r="F294" s="79"/>
      <c r="G294" s="79"/>
      <c r="H294" s="79"/>
      <c r="I294" s="69"/>
      <c r="J294" s="69"/>
      <c r="K294" s="40"/>
      <c r="L294" s="40"/>
      <c r="M294" s="40"/>
      <c r="N294" s="40"/>
      <c r="S294" s="49"/>
      <c r="T294" s="92"/>
      <c r="U294" s="92"/>
      <c r="V294" s="92"/>
      <c r="W294" s="59"/>
    </row>
    <row r="295" spans="5:23" s="1" customFormat="1">
      <c r="E295" s="79"/>
      <c r="F295" s="79"/>
      <c r="G295" s="79"/>
      <c r="H295" s="79"/>
      <c r="I295" s="69"/>
      <c r="J295" s="69"/>
      <c r="K295" s="40"/>
      <c r="L295" s="40"/>
      <c r="M295" s="40"/>
      <c r="N295" s="40"/>
      <c r="S295" s="49"/>
      <c r="T295" s="92"/>
      <c r="U295" s="92"/>
      <c r="V295" s="92"/>
      <c r="W295" s="59"/>
    </row>
    <row r="296" spans="5:23" s="1" customFormat="1">
      <c r="E296" s="79"/>
      <c r="F296" s="79"/>
      <c r="G296" s="79"/>
      <c r="H296" s="79"/>
      <c r="I296" s="69"/>
      <c r="J296" s="69"/>
      <c r="K296" s="40"/>
      <c r="L296" s="40"/>
      <c r="M296" s="40"/>
      <c r="N296" s="40"/>
      <c r="S296" s="49"/>
      <c r="T296" s="92"/>
      <c r="U296" s="92"/>
      <c r="V296" s="92"/>
      <c r="W296" s="59"/>
    </row>
    <row r="297" spans="5:23" s="1" customFormat="1">
      <c r="E297" s="79"/>
      <c r="F297" s="79"/>
      <c r="G297" s="79"/>
      <c r="H297" s="79"/>
      <c r="I297" s="69"/>
      <c r="J297" s="69"/>
      <c r="K297" s="40"/>
      <c r="L297" s="40"/>
      <c r="M297" s="40"/>
      <c r="N297" s="40"/>
      <c r="S297" s="49"/>
      <c r="T297" s="92"/>
      <c r="U297" s="92"/>
      <c r="V297" s="92"/>
      <c r="W297" s="59"/>
    </row>
    <row r="298" spans="5:23" s="1" customFormat="1">
      <c r="E298" s="79"/>
      <c r="F298" s="79"/>
      <c r="G298" s="79"/>
      <c r="H298" s="79"/>
      <c r="I298" s="69"/>
      <c r="J298" s="69"/>
      <c r="K298" s="40"/>
      <c r="L298" s="40"/>
      <c r="M298" s="40"/>
      <c r="N298" s="40"/>
      <c r="S298" s="49"/>
      <c r="T298" s="92"/>
      <c r="U298" s="92"/>
      <c r="V298" s="92"/>
      <c r="W298" s="59"/>
    </row>
    <row r="299" spans="5:23" s="1" customFormat="1">
      <c r="E299" s="79"/>
      <c r="F299" s="79"/>
      <c r="G299" s="79"/>
      <c r="H299" s="79"/>
      <c r="I299" s="69"/>
      <c r="J299" s="69"/>
      <c r="K299" s="40"/>
      <c r="L299" s="40"/>
      <c r="M299" s="40"/>
      <c r="N299" s="40"/>
      <c r="S299" s="49"/>
      <c r="T299" s="92"/>
      <c r="U299" s="92"/>
      <c r="V299" s="92"/>
      <c r="W299" s="59"/>
    </row>
    <row r="300" spans="5:23" s="1" customFormat="1">
      <c r="E300" s="79"/>
      <c r="F300" s="79"/>
      <c r="G300" s="79"/>
      <c r="H300" s="79"/>
      <c r="I300" s="69"/>
      <c r="J300" s="69"/>
      <c r="K300" s="40"/>
      <c r="L300" s="40"/>
      <c r="M300" s="40"/>
      <c r="N300" s="40"/>
      <c r="S300" s="49"/>
      <c r="T300" s="92"/>
      <c r="U300" s="92"/>
      <c r="V300" s="92"/>
      <c r="W300" s="59"/>
    </row>
    <row r="301" spans="5:23" s="1" customFormat="1">
      <c r="E301" s="79"/>
      <c r="F301" s="79"/>
      <c r="G301" s="79"/>
      <c r="H301" s="79"/>
      <c r="I301" s="69"/>
      <c r="J301" s="69"/>
      <c r="K301" s="40"/>
      <c r="L301" s="40"/>
      <c r="M301" s="40"/>
      <c r="N301" s="40"/>
      <c r="S301" s="49"/>
      <c r="T301" s="92"/>
      <c r="U301" s="92"/>
      <c r="V301" s="92"/>
      <c r="W301" s="59"/>
    </row>
    <row r="302" spans="5:23" s="1" customFormat="1">
      <c r="E302" s="79"/>
      <c r="F302" s="79"/>
      <c r="G302" s="79"/>
      <c r="H302" s="79"/>
      <c r="I302" s="69"/>
      <c r="J302" s="69"/>
      <c r="K302" s="40"/>
      <c r="L302" s="40"/>
      <c r="M302" s="40"/>
      <c r="N302" s="40"/>
      <c r="S302" s="49"/>
      <c r="T302" s="92"/>
      <c r="U302" s="92"/>
      <c r="V302" s="92"/>
      <c r="W302" s="59"/>
    </row>
    <row r="303" spans="5:23" s="1" customFormat="1">
      <c r="E303" s="79"/>
      <c r="F303" s="79"/>
      <c r="G303" s="79"/>
      <c r="H303" s="79"/>
      <c r="I303" s="69"/>
      <c r="J303" s="69"/>
      <c r="K303" s="40"/>
      <c r="L303" s="40"/>
      <c r="M303" s="40"/>
      <c r="N303" s="40"/>
      <c r="S303" s="49"/>
      <c r="T303" s="92"/>
      <c r="U303" s="92"/>
      <c r="V303" s="92"/>
      <c r="W303" s="59"/>
    </row>
    <row r="304" spans="5:23" s="1" customFormat="1">
      <c r="E304" s="79"/>
      <c r="F304" s="79"/>
      <c r="G304" s="79"/>
      <c r="H304" s="79"/>
      <c r="I304" s="69"/>
      <c r="J304" s="69"/>
      <c r="K304" s="40"/>
      <c r="L304" s="40"/>
      <c r="M304" s="40"/>
      <c r="N304" s="40"/>
      <c r="S304" s="49"/>
      <c r="T304" s="92"/>
      <c r="U304" s="92"/>
      <c r="V304" s="92"/>
      <c r="W304" s="59"/>
    </row>
    <row r="305" spans="5:23" s="1" customFormat="1">
      <c r="E305" s="79"/>
      <c r="F305" s="79"/>
      <c r="G305" s="79"/>
      <c r="H305" s="79"/>
      <c r="I305" s="69"/>
      <c r="J305" s="69"/>
      <c r="K305" s="40"/>
      <c r="L305" s="40"/>
      <c r="M305" s="40"/>
      <c r="N305" s="40"/>
      <c r="S305" s="49"/>
      <c r="T305" s="92"/>
      <c r="U305" s="92"/>
      <c r="V305" s="92"/>
      <c r="W305" s="59"/>
    </row>
    <row r="306" spans="5:23" s="1" customFormat="1">
      <c r="E306" s="79"/>
      <c r="F306" s="79"/>
      <c r="G306" s="79"/>
      <c r="H306" s="79"/>
      <c r="I306" s="69"/>
      <c r="J306" s="69"/>
      <c r="K306" s="40"/>
      <c r="L306" s="40"/>
      <c r="M306" s="40"/>
      <c r="N306" s="40"/>
      <c r="S306" s="49"/>
      <c r="T306" s="92"/>
      <c r="U306" s="92"/>
      <c r="V306" s="92"/>
      <c r="W306" s="59"/>
    </row>
    <row r="307" spans="5:23" s="1" customFormat="1">
      <c r="E307" s="79"/>
      <c r="F307" s="79"/>
      <c r="G307" s="79"/>
      <c r="H307" s="79"/>
      <c r="I307" s="69"/>
      <c r="J307" s="69"/>
      <c r="K307" s="40"/>
      <c r="L307" s="40"/>
      <c r="M307" s="40"/>
      <c r="N307" s="40"/>
      <c r="S307" s="49"/>
      <c r="T307" s="92"/>
      <c r="U307" s="92"/>
      <c r="V307" s="92"/>
      <c r="W307" s="59"/>
    </row>
    <row r="308" spans="5:23" s="1" customFormat="1">
      <c r="E308" s="79"/>
      <c r="F308" s="79"/>
      <c r="G308" s="79"/>
      <c r="H308" s="79"/>
      <c r="I308" s="69"/>
      <c r="J308" s="69"/>
      <c r="K308" s="40"/>
      <c r="L308" s="40"/>
      <c r="M308" s="40"/>
      <c r="N308" s="40"/>
      <c r="S308" s="49"/>
      <c r="T308" s="92"/>
      <c r="U308" s="92"/>
      <c r="V308" s="92"/>
      <c r="W308" s="59"/>
    </row>
    <row r="309" spans="5:23" s="1" customFormat="1">
      <c r="E309" s="79"/>
      <c r="F309" s="79"/>
      <c r="G309" s="79"/>
      <c r="H309" s="79"/>
      <c r="I309" s="69"/>
      <c r="J309" s="69"/>
      <c r="K309" s="40"/>
      <c r="L309" s="40"/>
      <c r="M309" s="40"/>
      <c r="N309" s="40"/>
      <c r="S309" s="49"/>
      <c r="T309" s="92"/>
      <c r="U309" s="92"/>
      <c r="V309" s="92"/>
      <c r="W309" s="59"/>
    </row>
    <row r="310" spans="5:23" s="1" customFormat="1">
      <c r="E310" s="79"/>
      <c r="F310" s="79"/>
      <c r="G310" s="79"/>
      <c r="H310" s="79"/>
      <c r="I310" s="69"/>
      <c r="J310" s="69"/>
      <c r="K310" s="40"/>
      <c r="L310" s="40"/>
      <c r="M310" s="40"/>
      <c r="N310" s="40"/>
      <c r="S310" s="49"/>
      <c r="T310" s="92"/>
      <c r="U310" s="92"/>
      <c r="V310" s="92"/>
      <c r="W310" s="59"/>
    </row>
    <row r="311" spans="5:23" s="1" customFormat="1">
      <c r="E311" s="79"/>
      <c r="F311" s="79"/>
      <c r="G311" s="79"/>
      <c r="H311" s="79"/>
      <c r="I311" s="69"/>
      <c r="J311" s="69"/>
      <c r="K311" s="40"/>
      <c r="L311" s="40"/>
      <c r="M311" s="40"/>
      <c r="N311" s="40"/>
      <c r="S311" s="49"/>
      <c r="T311" s="92"/>
      <c r="U311" s="92"/>
      <c r="V311" s="92"/>
      <c r="W311" s="59"/>
    </row>
    <row r="312" spans="5:23" s="1" customFormat="1">
      <c r="E312" s="79"/>
      <c r="F312" s="79"/>
      <c r="G312" s="79"/>
      <c r="H312" s="79"/>
      <c r="I312" s="69"/>
      <c r="J312" s="69"/>
      <c r="K312" s="40"/>
      <c r="L312" s="40"/>
      <c r="M312" s="40"/>
      <c r="N312" s="40"/>
      <c r="S312" s="49"/>
      <c r="T312" s="92"/>
      <c r="U312" s="92"/>
      <c r="V312" s="92"/>
      <c r="W312" s="59"/>
    </row>
    <row r="313" spans="5:23" s="1" customFormat="1">
      <c r="E313" s="79"/>
      <c r="F313" s="79"/>
      <c r="G313" s="79"/>
      <c r="H313" s="79"/>
      <c r="I313" s="69"/>
      <c r="J313" s="69"/>
      <c r="K313" s="40"/>
      <c r="L313" s="40"/>
      <c r="M313" s="40"/>
      <c r="N313" s="40"/>
      <c r="S313" s="49"/>
      <c r="T313" s="92"/>
      <c r="U313" s="92"/>
      <c r="V313" s="92"/>
      <c r="W313" s="59"/>
    </row>
    <row r="314" spans="5:23" s="1" customFormat="1">
      <c r="E314" s="79"/>
      <c r="F314" s="79"/>
      <c r="G314" s="79"/>
      <c r="H314" s="79"/>
      <c r="I314" s="69"/>
      <c r="J314" s="69"/>
      <c r="K314" s="40"/>
      <c r="L314" s="40"/>
      <c r="M314" s="40"/>
      <c r="N314" s="40"/>
      <c r="S314" s="49"/>
      <c r="T314" s="92"/>
      <c r="U314" s="92"/>
      <c r="V314" s="92"/>
      <c r="W314" s="59"/>
    </row>
    <row r="315" spans="5:23" s="1" customFormat="1">
      <c r="E315" s="79"/>
      <c r="F315" s="79"/>
      <c r="G315" s="79"/>
      <c r="H315" s="79"/>
      <c r="I315" s="69"/>
      <c r="J315" s="69"/>
      <c r="K315" s="40"/>
      <c r="L315" s="40"/>
      <c r="M315" s="40"/>
      <c r="N315" s="40"/>
      <c r="S315" s="49"/>
      <c r="T315" s="92"/>
      <c r="U315" s="92"/>
      <c r="V315" s="92"/>
      <c r="W315" s="59"/>
    </row>
    <row r="316" spans="5:23" s="1" customFormat="1">
      <c r="E316" s="79"/>
      <c r="F316" s="79"/>
      <c r="G316" s="79"/>
      <c r="H316" s="79"/>
      <c r="I316" s="69"/>
      <c r="J316" s="69"/>
      <c r="K316" s="40"/>
      <c r="L316" s="40"/>
      <c r="M316" s="40"/>
      <c r="N316" s="40"/>
      <c r="S316" s="49"/>
      <c r="T316" s="92"/>
      <c r="U316" s="92"/>
      <c r="V316" s="92"/>
      <c r="W316" s="59"/>
    </row>
    <row r="317" spans="5:23" s="1" customFormat="1">
      <c r="E317" s="79"/>
      <c r="F317" s="79"/>
      <c r="G317" s="79"/>
      <c r="H317" s="79"/>
      <c r="I317" s="69"/>
      <c r="J317" s="69"/>
      <c r="K317" s="40"/>
      <c r="L317" s="40"/>
      <c r="M317" s="40"/>
      <c r="N317" s="40"/>
      <c r="S317" s="49"/>
      <c r="T317" s="92"/>
      <c r="U317" s="92"/>
      <c r="V317" s="92"/>
      <c r="W317" s="59"/>
    </row>
    <row r="318" spans="5:23" s="1" customFormat="1">
      <c r="E318" s="79"/>
      <c r="F318" s="79"/>
      <c r="G318" s="79"/>
      <c r="H318" s="79"/>
      <c r="I318" s="69"/>
      <c r="J318" s="69"/>
      <c r="K318" s="40"/>
      <c r="L318" s="40"/>
      <c r="M318" s="40"/>
      <c r="N318" s="40"/>
      <c r="S318" s="49"/>
      <c r="T318" s="92"/>
      <c r="U318" s="92"/>
      <c r="V318" s="92"/>
      <c r="W318" s="59"/>
    </row>
    <row r="319" spans="5:23" s="1" customFormat="1">
      <c r="E319" s="79"/>
      <c r="F319" s="79"/>
      <c r="G319" s="79"/>
      <c r="H319" s="79"/>
      <c r="I319" s="69"/>
      <c r="J319" s="69"/>
      <c r="K319" s="40"/>
      <c r="L319" s="40"/>
      <c r="M319" s="40"/>
      <c r="N319" s="40"/>
      <c r="S319" s="49"/>
      <c r="T319" s="92"/>
      <c r="U319" s="92"/>
      <c r="V319" s="92"/>
      <c r="W319" s="59"/>
    </row>
    <row r="320" spans="5:23" s="1" customFormat="1">
      <c r="E320" s="79"/>
      <c r="F320" s="79"/>
      <c r="G320" s="79"/>
      <c r="H320" s="79"/>
      <c r="I320" s="69"/>
      <c r="J320" s="69"/>
      <c r="K320" s="40"/>
      <c r="L320" s="40"/>
      <c r="M320" s="40"/>
      <c r="N320" s="40"/>
      <c r="S320" s="49"/>
      <c r="T320" s="92"/>
      <c r="U320" s="92"/>
      <c r="V320" s="92"/>
      <c r="W320" s="59"/>
    </row>
    <row r="321" spans="5:23" s="1" customFormat="1">
      <c r="E321" s="79"/>
      <c r="F321" s="79"/>
      <c r="G321" s="79"/>
      <c r="H321" s="79"/>
      <c r="I321" s="69"/>
      <c r="J321" s="69"/>
      <c r="K321" s="40"/>
      <c r="L321" s="40"/>
      <c r="M321" s="40"/>
      <c r="N321" s="40"/>
      <c r="S321" s="49"/>
      <c r="T321" s="92"/>
      <c r="U321" s="92"/>
      <c r="V321" s="92"/>
      <c r="W321" s="59"/>
    </row>
    <row r="322" spans="5:23" s="1" customFormat="1">
      <c r="E322" s="79"/>
      <c r="F322" s="79"/>
      <c r="G322" s="79"/>
      <c r="H322" s="79"/>
      <c r="I322" s="69"/>
      <c r="J322" s="69"/>
      <c r="K322" s="40"/>
      <c r="L322" s="40"/>
      <c r="M322" s="40"/>
      <c r="N322" s="40"/>
      <c r="S322" s="49"/>
      <c r="T322" s="92"/>
      <c r="U322" s="92"/>
      <c r="V322" s="92"/>
      <c r="W322" s="59"/>
    </row>
    <row r="323" spans="5:23" s="1" customFormat="1">
      <c r="E323" s="79"/>
      <c r="F323" s="79"/>
      <c r="G323" s="79"/>
      <c r="H323" s="79"/>
      <c r="I323" s="69"/>
      <c r="J323" s="69"/>
      <c r="K323" s="40"/>
      <c r="L323" s="40"/>
      <c r="M323" s="40"/>
      <c r="N323" s="40"/>
      <c r="S323" s="49"/>
      <c r="T323" s="92"/>
      <c r="U323" s="92"/>
      <c r="V323" s="92"/>
      <c r="W323" s="59"/>
    </row>
    <row r="324" spans="5:23" s="1" customFormat="1">
      <c r="E324" s="79"/>
      <c r="F324" s="79"/>
      <c r="G324" s="79"/>
      <c r="H324" s="79"/>
      <c r="I324" s="69"/>
      <c r="J324" s="69"/>
      <c r="K324" s="40"/>
      <c r="L324" s="40"/>
      <c r="M324" s="40"/>
      <c r="N324" s="40"/>
      <c r="S324" s="49"/>
      <c r="T324" s="92"/>
      <c r="U324" s="92"/>
      <c r="V324" s="92"/>
      <c r="W324" s="59"/>
    </row>
    <row r="325" spans="5:23" s="1" customFormat="1">
      <c r="E325" s="79"/>
      <c r="F325" s="79"/>
      <c r="G325" s="79"/>
      <c r="H325" s="79"/>
      <c r="I325" s="69"/>
      <c r="J325" s="69"/>
      <c r="K325" s="40"/>
      <c r="L325" s="40"/>
      <c r="M325" s="40"/>
      <c r="N325" s="40"/>
      <c r="S325" s="49"/>
      <c r="T325" s="92"/>
      <c r="U325" s="92"/>
      <c r="V325" s="92"/>
      <c r="W325" s="59"/>
    </row>
    <row r="326" spans="5:23" s="1" customFormat="1">
      <c r="E326" s="79"/>
      <c r="F326" s="79"/>
      <c r="G326" s="79"/>
      <c r="H326" s="79"/>
      <c r="I326" s="69"/>
      <c r="J326" s="69"/>
      <c r="K326" s="40"/>
      <c r="L326" s="40"/>
      <c r="M326" s="40"/>
      <c r="N326" s="40"/>
      <c r="S326" s="49"/>
      <c r="T326" s="92"/>
      <c r="U326" s="92"/>
      <c r="V326" s="92"/>
      <c r="W326" s="59"/>
    </row>
    <row r="327" spans="5:23" s="1" customFormat="1">
      <c r="E327" s="79"/>
      <c r="F327" s="79"/>
      <c r="G327" s="79"/>
      <c r="H327" s="79"/>
      <c r="I327" s="69"/>
      <c r="J327" s="69"/>
      <c r="K327" s="40"/>
      <c r="L327" s="40"/>
      <c r="M327" s="40"/>
      <c r="N327" s="40"/>
      <c r="S327" s="49"/>
      <c r="T327" s="92"/>
      <c r="U327" s="92"/>
      <c r="V327" s="92"/>
      <c r="W327" s="59"/>
    </row>
    <row r="328" spans="5:23" s="1" customFormat="1">
      <c r="E328" s="79"/>
      <c r="F328" s="79"/>
      <c r="G328" s="79"/>
      <c r="H328" s="79"/>
      <c r="I328" s="69"/>
      <c r="J328" s="69"/>
      <c r="K328" s="40"/>
      <c r="L328" s="40"/>
      <c r="M328" s="40"/>
      <c r="N328" s="40"/>
      <c r="S328" s="49"/>
      <c r="T328" s="92"/>
      <c r="U328" s="92"/>
      <c r="V328" s="92"/>
      <c r="W328" s="59"/>
    </row>
    <row r="329" spans="5:23" s="1" customFormat="1">
      <c r="E329" s="79"/>
      <c r="F329" s="79"/>
      <c r="G329" s="79"/>
      <c r="H329" s="79"/>
      <c r="I329" s="69"/>
      <c r="J329" s="69"/>
      <c r="K329" s="40"/>
      <c r="L329" s="40"/>
      <c r="M329" s="40"/>
      <c r="N329" s="40"/>
      <c r="S329" s="49"/>
      <c r="T329" s="92"/>
      <c r="U329" s="92"/>
      <c r="V329" s="92"/>
      <c r="W329" s="59"/>
    </row>
    <row r="330" spans="5:23" s="1" customFormat="1">
      <c r="E330" s="79"/>
      <c r="F330" s="79"/>
      <c r="G330" s="79"/>
      <c r="H330" s="79"/>
      <c r="I330" s="69"/>
      <c r="J330" s="69"/>
      <c r="K330" s="40"/>
      <c r="L330" s="40"/>
      <c r="M330" s="40"/>
      <c r="N330" s="40"/>
      <c r="S330" s="49"/>
      <c r="T330" s="92"/>
      <c r="U330" s="92"/>
      <c r="V330" s="92"/>
      <c r="W330" s="59"/>
    </row>
    <row r="331" spans="5:23" s="1" customFormat="1">
      <c r="E331" s="79"/>
      <c r="F331" s="79"/>
      <c r="G331" s="79"/>
      <c r="H331" s="79"/>
      <c r="I331" s="69"/>
      <c r="J331" s="69"/>
      <c r="K331" s="40"/>
      <c r="L331" s="40"/>
      <c r="M331" s="40"/>
      <c r="N331" s="40"/>
      <c r="S331" s="49"/>
      <c r="T331" s="92"/>
      <c r="U331" s="92"/>
      <c r="V331" s="92"/>
      <c r="W331" s="59"/>
    </row>
    <row r="332" spans="5:23" s="1" customFormat="1">
      <c r="E332" s="79"/>
      <c r="F332" s="79"/>
      <c r="G332" s="79"/>
      <c r="H332" s="79"/>
      <c r="I332" s="69"/>
      <c r="J332" s="69"/>
      <c r="K332" s="40"/>
      <c r="L332" s="40"/>
      <c r="M332" s="40"/>
      <c r="N332" s="40"/>
      <c r="S332" s="49"/>
      <c r="T332" s="92"/>
      <c r="U332" s="92"/>
      <c r="V332" s="92"/>
      <c r="W332" s="59"/>
    </row>
    <row r="333" spans="5:23" s="1" customFormat="1">
      <c r="E333" s="79"/>
      <c r="F333" s="79"/>
      <c r="G333" s="79"/>
      <c r="H333" s="79"/>
      <c r="I333" s="69"/>
      <c r="J333" s="69"/>
      <c r="K333" s="40"/>
      <c r="L333" s="40"/>
      <c r="M333" s="40"/>
      <c r="N333" s="40"/>
      <c r="S333" s="49"/>
      <c r="T333" s="92"/>
      <c r="U333" s="92"/>
      <c r="V333" s="92"/>
      <c r="W333" s="59"/>
    </row>
    <row r="334" spans="5:23" s="1" customFormat="1">
      <c r="E334" s="79"/>
      <c r="F334" s="79"/>
      <c r="G334" s="79"/>
      <c r="H334" s="79"/>
      <c r="I334" s="69"/>
      <c r="J334" s="69"/>
      <c r="K334" s="40"/>
      <c r="L334" s="40"/>
      <c r="M334" s="40"/>
      <c r="N334" s="40"/>
      <c r="S334" s="49"/>
      <c r="T334" s="92"/>
      <c r="U334" s="92"/>
      <c r="V334" s="92"/>
      <c r="W334" s="59"/>
    </row>
    <row r="335" spans="5:23" s="1" customFormat="1">
      <c r="E335" s="79"/>
      <c r="F335" s="79"/>
      <c r="G335" s="79"/>
      <c r="H335" s="79"/>
      <c r="I335" s="69"/>
      <c r="J335" s="69"/>
      <c r="K335" s="40"/>
      <c r="L335" s="40"/>
      <c r="M335" s="40"/>
      <c r="N335" s="40"/>
      <c r="S335" s="49"/>
      <c r="T335" s="92"/>
      <c r="U335" s="92"/>
      <c r="V335" s="92"/>
      <c r="W335" s="59"/>
    </row>
    <row r="336" spans="5:23" s="1" customFormat="1">
      <c r="E336" s="79"/>
      <c r="F336" s="79"/>
      <c r="G336" s="79"/>
      <c r="H336" s="79"/>
      <c r="I336" s="69"/>
      <c r="J336" s="69"/>
      <c r="K336" s="40"/>
      <c r="L336" s="40"/>
      <c r="M336" s="40"/>
      <c r="N336" s="40"/>
      <c r="S336" s="49"/>
      <c r="T336" s="92"/>
      <c r="U336" s="92"/>
      <c r="V336" s="92"/>
      <c r="W336" s="59"/>
    </row>
    <row r="337" spans="5:23" s="1" customFormat="1">
      <c r="E337" s="79"/>
      <c r="F337" s="79"/>
      <c r="G337" s="79"/>
      <c r="H337" s="79"/>
      <c r="I337" s="69"/>
      <c r="J337" s="69"/>
      <c r="K337" s="40"/>
      <c r="L337" s="40"/>
      <c r="M337" s="40"/>
      <c r="N337" s="40"/>
      <c r="S337" s="49"/>
      <c r="T337" s="92"/>
      <c r="U337" s="92"/>
      <c r="V337" s="92"/>
      <c r="W337" s="59"/>
    </row>
    <row r="338" spans="5:23" s="1" customFormat="1">
      <c r="E338" s="79"/>
      <c r="F338" s="79"/>
      <c r="G338" s="79"/>
      <c r="H338" s="79"/>
      <c r="I338" s="69"/>
      <c r="J338" s="69"/>
      <c r="K338" s="40"/>
      <c r="L338" s="40"/>
      <c r="M338" s="40"/>
      <c r="N338" s="40"/>
      <c r="S338" s="49"/>
      <c r="T338" s="92"/>
      <c r="U338" s="92"/>
      <c r="V338" s="92"/>
      <c r="W338" s="59"/>
    </row>
    <row r="339" spans="5:23" s="1" customFormat="1">
      <c r="E339" s="79"/>
      <c r="F339" s="79"/>
      <c r="G339" s="79"/>
      <c r="H339" s="79"/>
      <c r="I339" s="69"/>
      <c r="J339" s="69"/>
      <c r="K339" s="40"/>
      <c r="L339" s="40"/>
      <c r="M339" s="40"/>
      <c r="N339" s="40"/>
      <c r="S339" s="49"/>
      <c r="T339" s="92"/>
      <c r="U339" s="92"/>
      <c r="V339" s="92"/>
      <c r="W339" s="59"/>
    </row>
    <row r="340" spans="5:23" s="1" customFormat="1">
      <c r="E340" s="79"/>
      <c r="F340" s="79"/>
      <c r="G340" s="79"/>
      <c r="H340" s="79"/>
      <c r="I340" s="69"/>
      <c r="J340" s="69"/>
      <c r="K340" s="40"/>
      <c r="L340" s="40"/>
      <c r="M340" s="40"/>
      <c r="N340" s="40"/>
      <c r="S340" s="49"/>
      <c r="T340" s="92"/>
      <c r="U340" s="92"/>
      <c r="V340" s="92"/>
      <c r="W340" s="59"/>
    </row>
    <row r="341" spans="5:23" s="1" customFormat="1">
      <c r="E341" s="79"/>
      <c r="F341" s="79"/>
      <c r="G341" s="79"/>
      <c r="H341" s="79"/>
      <c r="I341" s="69"/>
      <c r="J341" s="69"/>
      <c r="K341" s="40"/>
      <c r="L341" s="40"/>
      <c r="M341" s="40"/>
      <c r="N341" s="40"/>
      <c r="S341" s="49"/>
      <c r="T341" s="92"/>
      <c r="U341" s="92"/>
      <c r="V341" s="92"/>
      <c r="W341" s="59"/>
    </row>
    <row r="342" spans="5:23" s="1" customFormat="1">
      <c r="E342" s="79"/>
      <c r="F342" s="79"/>
      <c r="G342" s="79"/>
      <c r="H342" s="79"/>
      <c r="I342" s="69"/>
      <c r="J342" s="69"/>
      <c r="K342" s="40"/>
      <c r="L342" s="40"/>
      <c r="M342" s="40"/>
      <c r="N342" s="40"/>
      <c r="S342" s="49"/>
      <c r="T342" s="92"/>
      <c r="U342" s="92"/>
      <c r="V342" s="92"/>
      <c r="W342" s="59"/>
    </row>
    <row r="343" spans="5:23" s="1" customFormat="1">
      <c r="E343" s="79"/>
      <c r="F343" s="79"/>
      <c r="G343" s="79"/>
      <c r="H343" s="79"/>
      <c r="I343" s="69"/>
      <c r="J343" s="69"/>
      <c r="K343" s="40"/>
      <c r="L343" s="40"/>
      <c r="M343" s="40"/>
      <c r="N343" s="40"/>
      <c r="S343" s="49"/>
      <c r="T343" s="92"/>
      <c r="U343" s="92"/>
      <c r="V343" s="92"/>
      <c r="W343" s="59"/>
    </row>
    <row r="344" spans="5:23" s="1" customFormat="1">
      <c r="E344" s="79"/>
      <c r="F344" s="79"/>
      <c r="G344" s="79"/>
      <c r="H344" s="79"/>
      <c r="I344" s="69"/>
      <c r="J344" s="69"/>
      <c r="K344" s="40"/>
      <c r="L344" s="40"/>
      <c r="M344" s="40"/>
      <c r="N344" s="40"/>
      <c r="S344" s="49"/>
      <c r="T344" s="92"/>
      <c r="U344" s="92"/>
      <c r="V344" s="92"/>
      <c r="W344" s="59"/>
    </row>
    <row r="345" spans="5:23" s="1" customFormat="1">
      <c r="E345" s="79"/>
      <c r="F345" s="79"/>
      <c r="G345" s="79"/>
      <c r="H345" s="79"/>
      <c r="I345" s="69"/>
      <c r="J345" s="69"/>
      <c r="K345" s="40"/>
      <c r="L345" s="40"/>
      <c r="M345" s="40"/>
      <c r="N345" s="40"/>
      <c r="S345" s="49"/>
      <c r="T345" s="92"/>
      <c r="U345" s="92"/>
      <c r="V345" s="92"/>
      <c r="W345" s="59"/>
    </row>
    <row r="346" spans="5:23" s="1" customFormat="1">
      <c r="E346" s="79"/>
      <c r="F346" s="79"/>
      <c r="G346" s="79"/>
      <c r="H346" s="79"/>
      <c r="I346" s="69"/>
      <c r="J346" s="69"/>
      <c r="K346" s="40"/>
      <c r="L346" s="40"/>
      <c r="M346" s="40"/>
      <c r="N346" s="40"/>
      <c r="S346" s="49"/>
      <c r="T346" s="92"/>
      <c r="U346" s="92"/>
      <c r="V346" s="92"/>
      <c r="W346" s="59"/>
    </row>
    <row r="347" spans="5:23" s="1" customFormat="1">
      <c r="E347" s="79"/>
      <c r="F347" s="79"/>
      <c r="G347" s="79"/>
      <c r="H347" s="79"/>
      <c r="I347" s="69"/>
      <c r="J347" s="69"/>
      <c r="K347" s="40"/>
      <c r="L347" s="40"/>
      <c r="M347" s="40"/>
      <c r="N347" s="40"/>
      <c r="S347" s="49"/>
      <c r="T347" s="92"/>
      <c r="U347" s="92"/>
      <c r="V347" s="92"/>
      <c r="W347" s="59"/>
    </row>
    <row r="348" spans="5:23" s="1" customFormat="1">
      <c r="E348" s="79"/>
      <c r="F348" s="79"/>
      <c r="G348" s="79"/>
      <c r="H348" s="79"/>
      <c r="I348" s="69"/>
      <c r="J348" s="69"/>
      <c r="K348" s="40"/>
      <c r="L348" s="40"/>
      <c r="M348" s="40"/>
      <c r="N348" s="40"/>
      <c r="S348" s="49"/>
      <c r="T348" s="92"/>
      <c r="U348" s="92"/>
      <c r="V348" s="92"/>
      <c r="W348" s="59"/>
    </row>
    <row r="349" spans="5:23" s="1" customFormat="1">
      <c r="E349" s="79"/>
      <c r="F349" s="79"/>
      <c r="G349" s="79"/>
      <c r="H349" s="79"/>
      <c r="I349" s="69"/>
      <c r="J349" s="69"/>
      <c r="K349" s="40"/>
      <c r="L349" s="40"/>
      <c r="M349" s="40"/>
      <c r="N349" s="40"/>
      <c r="S349" s="49"/>
      <c r="T349" s="92"/>
      <c r="U349" s="92"/>
      <c r="V349" s="92"/>
      <c r="W349" s="59"/>
    </row>
    <row r="350" spans="5:23" s="1" customFormat="1">
      <c r="E350" s="79"/>
      <c r="F350" s="79"/>
      <c r="G350" s="79"/>
      <c r="H350" s="79"/>
      <c r="I350" s="69"/>
      <c r="J350" s="69"/>
      <c r="K350" s="40"/>
      <c r="L350" s="40"/>
      <c r="M350" s="40"/>
      <c r="N350" s="40"/>
      <c r="S350" s="49"/>
      <c r="T350" s="92"/>
      <c r="U350" s="92"/>
      <c r="V350" s="92"/>
      <c r="W350" s="59"/>
    </row>
    <row r="351" spans="5:23" s="1" customFormat="1">
      <c r="E351" s="79"/>
      <c r="F351" s="79"/>
      <c r="G351" s="79"/>
      <c r="H351" s="79"/>
      <c r="I351" s="69"/>
      <c r="J351" s="69"/>
      <c r="K351" s="40"/>
      <c r="L351" s="40"/>
      <c r="M351" s="40"/>
      <c r="N351" s="40"/>
      <c r="S351" s="49"/>
      <c r="T351" s="92"/>
      <c r="U351" s="92"/>
      <c r="V351" s="92"/>
      <c r="W351" s="59"/>
    </row>
    <row r="352" spans="5:23" s="1" customFormat="1">
      <c r="E352" s="79"/>
      <c r="F352" s="79"/>
      <c r="G352" s="79"/>
      <c r="H352" s="79"/>
      <c r="I352" s="69"/>
      <c r="J352" s="69"/>
      <c r="K352" s="40"/>
      <c r="L352" s="40"/>
      <c r="M352" s="40"/>
      <c r="N352" s="40"/>
      <c r="S352" s="49"/>
      <c r="T352" s="92"/>
      <c r="U352" s="92"/>
      <c r="V352" s="92"/>
      <c r="W352" s="59"/>
    </row>
    <row r="353" spans="5:23" s="1" customFormat="1">
      <c r="E353" s="79"/>
      <c r="F353" s="79"/>
      <c r="G353" s="79"/>
      <c r="H353" s="79"/>
      <c r="I353" s="69"/>
      <c r="J353" s="69"/>
      <c r="K353" s="40"/>
      <c r="L353" s="40"/>
      <c r="M353" s="40"/>
      <c r="N353" s="40"/>
      <c r="S353" s="49"/>
      <c r="T353" s="92"/>
      <c r="U353" s="92"/>
      <c r="V353" s="92"/>
      <c r="W353" s="59"/>
    </row>
    <row r="354" spans="5:23" s="1" customFormat="1">
      <c r="E354" s="79"/>
      <c r="F354" s="79"/>
      <c r="G354" s="79"/>
      <c r="H354" s="79"/>
      <c r="I354" s="69"/>
      <c r="J354" s="69"/>
      <c r="K354" s="40"/>
      <c r="L354" s="40"/>
      <c r="M354" s="40"/>
      <c r="N354" s="40"/>
      <c r="S354" s="49"/>
      <c r="T354" s="92"/>
      <c r="U354" s="92"/>
      <c r="V354" s="92"/>
      <c r="W354" s="59"/>
    </row>
    <row r="355" spans="5:23" s="1" customFormat="1">
      <c r="E355" s="79"/>
      <c r="F355" s="79"/>
      <c r="G355" s="79"/>
      <c r="H355" s="79"/>
      <c r="I355" s="69"/>
      <c r="J355" s="69"/>
      <c r="K355" s="40"/>
      <c r="L355" s="40"/>
      <c r="M355" s="40"/>
      <c r="N355" s="40"/>
      <c r="S355" s="49"/>
      <c r="T355" s="92"/>
      <c r="U355" s="92"/>
      <c r="V355" s="92"/>
      <c r="W355" s="59"/>
    </row>
    <row r="356" spans="5:23" s="1" customFormat="1">
      <c r="E356" s="79"/>
      <c r="F356" s="79"/>
      <c r="G356" s="79"/>
      <c r="H356" s="79"/>
      <c r="I356" s="69"/>
      <c r="J356" s="69"/>
      <c r="K356" s="40"/>
      <c r="L356" s="40"/>
      <c r="M356" s="40"/>
      <c r="N356" s="40"/>
      <c r="S356" s="49"/>
      <c r="T356" s="92"/>
      <c r="U356" s="92"/>
      <c r="V356" s="92"/>
      <c r="W356" s="59"/>
    </row>
    <row r="357" spans="5:23" s="1" customFormat="1">
      <c r="E357" s="79"/>
      <c r="F357" s="79"/>
      <c r="G357" s="79"/>
      <c r="H357" s="79"/>
      <c r="I357" s="69"/>
      <c r="J357" s="69"/>
      <c r="K357" s="40"/>
      <c r="L357" s="40"/>
      <c r="M357" s="40"/>
      <c r="N357" s="40"/>
      <c r="S357" s="49"/>
      <c r="T357" s="92"/>
      <c r="U357" s="92"/>
      <c r="V357" s="92"/>
      <c r="W357" s="59"/>
    </row>
    <row r="358" spans="5:23" s="1" customFormat="1">
      <c r="E358" s="79"/>
      <c r="F358" s="79"/>
      <c r="G358" s="79"/>
      <c r="H358" s="79"/>
      <c r="I358" s="69"/>
      <c r="J358" s="69"/>
      <c r="K358" s="40"/>
      <c r="L358" s="40"/>
      <c r="M358" s="40"/>
      <c r="N358" s="40"/>
      <c r="S358" s="49"/>
      <c r="T358" s="92"/>
      <c r="U358" s="92"/>
      <c r="V358" s="92"/>
      <c r="W358" s="59"/>
    </row>
    <row r="359" spans="5:23" s="1" customFormat="1">
      <c r="E359" s="79"/>
      <c r="F359" s="79"/>
      <c r="G359" s="79"/>
      <c r="H359" s="79"/>
      <c r="I359" s="69"/>
      <c r="J359" s="69"/>
      <c r="K359" s="40"/>
      <c r="L359" s="40"/>
      <c r="M359" s="40"/>
      <c r="N359" s="40"/>
      <c r="S359" s="49"/>
      <c r="T359" s="92"/>
      <c r="U359" s="92"/>
      <c r="V359" s="92"/>
      <c r="W359" s="59"/>
    </row>
    <row r="360" spans="5:23" s="1" customFormat="1">
      <c r="E360" s="79"/>
      <c r="F360" s="79"/>
      <c r="G360" s="79"/>
      <c r="H360" s="79"/>
      <c r="I360" s="69"/>
      <c r="J360" s="69"/>
      <c r="K360" s="40"/>
      <c r="L360" s="40"/>
      <c r="M360" s="40"/>
      <c r="N360" s="40"/>
      <c r="S360" s="49"/>
      <c r="T360" s="92"/>
      <c r="U360" s="92"/>
      <c r="V360" s="92"/>
      <c r="W360" s="59"/>
    </row>
    <row r="361" spans="5:23" s="1" customFormat="1">
      <c r="E361" s="79"/>
      <c r="F361" s="79"/>
      <c r="G361" s="79"/>
      <c r="H361" s="79"/>
      <c r="I361" s="69"/>
      <c r="J361" s="69"/>
      <c r="K361" s="40"/>
      <c r="L361" s="40"/>
      <c r="M361" s="40"/>
      <c r="N361" s="40"/>
      <c r="S361" s="49"/>
      <c r="T361" s="92"/>
      <c r="U361" s="92"/>
      <c r="V361" s="92"/>
      <c r="W361" s="59"/>
    </row>
    <row r="362" spans="5:23" s="1" customFormat="1">
      <c r="E362" s="79"/>
      <c r="F362" s="79"/>
      <c r="G362" s="79"/>
      <c r="H362" s="79"/>
      <c r="I362" s="69"/>
      <c r="J362" s="69"/>
      <c r="K362" s="40"/>
      <c r="L362" s="40"/>
      <c r="M362" s="40"/>
      <c r="N362" s="40"/>
      <c r="S362" s="49"/>
      <c r="T362" s="92"/>
      <c r="U362" s="92"/>
      <c r="V362" s="92"/>
      <c r="W362" s="59"/>
    </row>
    <row r="363" spans="5:23" s="1" customFormat="1">
      <c r="E363" s="79"/>
      <c r="F363" s="79"/>
      <c r="G363" s="79"/>
      <c r="H363" s="79"/>
      <c r="I363" s="69"/>
      <c r="J363" s="69"/>
      <c r="K363" s="40"/>
      <c r="L363" s="40"/>
      <c r="M363" s="40"/>
      <c r="N363" s="40"/>
      <c r="S363" s="49"/>
      <c r="T363" s="92"/>
      <c r="U363" s="92"/>
      <c r="V363" s="92"/>
      <c r="W363" s="59"/>
    </row>
    <row r="364" spans="5:23" s="1" customFormat="1">
      <c r="E364" s="79"/>
      <c r="F364" s="79"/>
      <c r="G364" s="79"/>
      <c r="H364" s="79"/>
      <c r="I364" s="69"/>
      <c r="J364" s="69"/>
      <c r="K364" s="40"/>
      <c r="L364" s="40"/>
      <c r="M364" s="40"/>
      <c r="N364" s="40"/>
      <c r="S364" s="49"/>
      <c r="T364" s="92"/>
      <c r="U364" s="92"/>
      <c r="V364" s="92"/>
      <c r="W364" s="59"/>
    </row>
    <row r="365" spans="5:23" s="1" customFormat="1">
      <c r="E365" s="79"/>
      <c r="F365" s="79"/>
      <c r="G365" s="79"/>
      <c r="H365" s="79"/>
      <c r="I365" s="69"/>
      <c r="J365" s="69"/>
      <c r="K365" s="40"/>
      <c r="L365" s="40"/>
      <c r="M365" s="40"/>
      <c r="N365" s="40"/>
      <c r="S365" s="49"/>
      <c r="T365" s="92"/>
      <c r="U365" s="92"/>
      <c r="V365" s="92"/>
      <c r="W365" s="59"/>
    </row>
    <row r="366" spans="5:23" s="1" customFormat="1">
      <c r="E366" s="79"/>
      <c r="F366" s="79"/>
      <c r="G366" s="79"/>
      <c r="H366" s="79"/>
      <c r="I366" s="69"/>
      <c r="J366" s="69"/>
      <c r="K366" s="40"/>
      <c r="L366" s="40"/>
      <c r="M366" s="40"/>
      <c r="N366" s="40"/>
      <c r="S366" s="49"/>
      <c r="T366" s="92"/>
      <c r="U366" s="92"/>
      <c r="V366" s="92"/>
      <c r="W366" s="59"/>
    </row>
    <row r="367" spans="5:23" s="1" customFormat="1">
      <c r="E367" s="79"/>
      <c r="F367" s="79"/>
      <c r="G367" s="79"/>
      <c r="H367" s="79"/>
      <c r="I367" s="69"/>
      <c r="J367" s="69"/>
      <c r="K367" s="40"/>
      <c r="L367" s="40"/>
      <c r="M367" s="40"/>
      <c r="N367" s="40"/>
      <c r="S367" s="49"/>
      <c r="T367" s="92"/>
      <c r="U367" s="92"/>
      <c r="V367" s="92"/>
      <c r="W367" s="59"/>
    </row>
    <row r="368" spans="5:23" s="1" customFormat="1">
      <c r="E368" s="79"/>
      <c r="F368" s="79"/>
      <c r="G368" s="79"/>
      <c r="H368" s="79"/>
      <c r="I368" s="69"/>
      <c r="J368" s="69"/>
      <c r="K368" s="40"/>
      <c r="L368" s="40"/>
      <c r="M368" s="40"/>
      <c r="N368" s="40"/>
      <c r="S368" s="49"/>
      <c r="T368" s="92"/>
      <c r="U368" s="92"/>
      <c r="V368" s="92"/>
      <c r="W368" s="59"/>
    </row>
    <row r="369" spans="5:23" s="1" customFormat="1">
      <c r="E369" s="79"/>
      <c r="F369" s="79"/>
      <c r="G369" s="79"/>
      <c r="H369" s="79"/>
      <c r="I369" s="69"/>
      <c r="J369" s="69"/>
      <c r="K369" s="40"/>
      <c r="L369" s="40"/>
      <c r="M369" s="40"/>
      <c r="N369" s="40"/>
      <c r="S369" s="49"/>
      <c r="T369" s="92"/>
      <c r="U369" s="92"/>
      <c r="V369" s="92"/>
      <c r="W369" s="59"/>
    </row>
    <row r="370" spans="5:23" s="1" customFormat="1">
      <c r="E370" s="79"/>
      <c r="F370" s="79"/>
      <c r="G370" s="79"/>
      <c r="H370" s="79"/>
      <c r="I370" s="69"/>
      <c r="J370" s="69"/>
      <c r="K370" s="40"/>
      <c r="L370" s="40"/>
      <c r="M370" s="40"/>
      <c r="N370" s="40"/>
      <c r="S370" s="49"/>
      <c r="T370" s="92"/>
      <c r="U370" s="92"/>
      <c r="V370" s="92"/>
      <c r="W370" s="59"/>
    </row>
    <row r="371" spans="5:23" s="1" customFormat="1">
      <c r="E371" s="79"/>
      <c r="F371" s="79"/>
      <c r="G371" s="79"/>
      <c r="H371" s="79"/>
      <c r="I371" s="69"/>
      <c r="J371" s="69"/>
      <c r="K371" s="40"/>
      <c r="L371" s="40"/>
      <c r="M371" s="40"/>
      <c r="N371" s="40"/>
      <c r="S371" s="49"/>
      <c r="T371" s="92"/>
      <c r="U371" s="92"/>
      <c r="V371" s="92"/>
      <c r="W371" s="59"/>
    </row>
    <row r="372" spans="5:23" s="1" customFormat="1">
      <c r="E372" s="79"/>
      <c r="F372" s="79"/>
      <c r="G372" s="79"/>
      <c r="H372" s="79"/>
      <c r="I372" s="69"/>
      <c r="J372" s="69"/>
      <c r="K372" s="40"/>
      <c r="L372" s="40"/>
      <c r="M372" s="40"/>
      <c r="N372" s="40"/>
      <c r="S372" s="49"/>
      <c r="T372" s="92"/>
      <c r="U372" s="92"/>
      <c r="V372" s="92"/>
      <c r="W372" s="59"/>
    </row>
    <row r="373" spans="5:23" s="1" customFormat="1">
      <c r="E373" s="79"/>
      <c r="F373" s="79"/>
      <c r="G373" s="79"/>
      <c r="H373" s="79"/>
      <c r="I373" s="69"/>
      <c r="J373" s="69"/>
      <c r="K373" s="40"/>
      <c r="L373" s="40"/>
      <c r="M373" s="40"/>
      <c r="N373" s="40"/>
      <c r="S373" s="49"/>
      <c r="T373" s="92"/>
      <c r="U373" s="92"/>
      <c r="V373" s="92"/>
      <c r="W373" s="59"/>
    </row>
    <row r="374" spans="5:23" s="1" customFormat="1">
      <c r="E374" s="79"/>
      <c r="F374" s="79"/>
      <c r="G374" s="79"/>
      <c r="H374" s="79"/>
      <c r="I374" s="69"/>
      <c r="J374" s="69"/>
      <c r="K374" s="40"/>
      <c r="L374" s="40"/>
      <c r="M374" s="40"/>
      <c r="N374" s="40"/>
      <c r="S374" s="49"/>
      <c r="T374" s="92"/>
      <c r="U374" s="92"/>
      <c r="V374" s="92"/>
      <c r="W374" s="59"/>
    </row>
    <row r="375" spans="5:23" s="1" customFormat="1">
      <c r="E375" s="79"/>
      <c r="F375" s="79"/>
      <c r="G375" s="79"/>
      <c r="H375" s="79"/>
      <c r="I375" s="69"/>
      <c r="J375" s="69"/>
      <c r="K375" s="40"/>
      <c r="L375" s="40"/>
      <c r="M375" s="40"/>
      <c r="N375" s="40"/>
      <c r="S375" s="49"/>
      <c r="T375" s="92"/>
      <c r="U375" s="92"/>
      <c r="V375" s="92"/>
      <c r="W375" s="59"/>
    </row>
    <row r="376" spans="5:23" s="1" customFormat="1">
      <c r="E376" s="79"/>
      <c r="F376" s="79"/>
      <c r="G376" s="79"/>
      <c r="H376" s="79"/>
      <c r="I376" s="69"/>
      <c r="J376" s="69"/>
      <c r="K376" s="40"/>
      <c r="L376" s="40"/>
      <c r="M376" s="40"/>
      <c r="N376" s="40"/>
      <c r="S376" s="49"/>
      <c r="T376" s="92"/>
      <c r="U376" s="92"/>
      <c r="V376" s="92"/>
      <c r="W376" s="59"/>
    </row>
    <row r="377" spans="5:23" s="1" customFormat="1">
      <c r="E377" s="79"/>
      <c r="F377" s="79"/>
      <c r="G377" s="79"/>
      <c r="H377" s="79"/>
      <c r="I377" s="69"/>
      <c r="J377" s="69"/>
      <c r="K377" s="40"/>
      <c r="L377" s="40"/>
      <c r="M377" s="40"/>
      <c r="N377" s="40"/>
      <c r="S377" s="49"/>
      <c r="T377" s="92"/>
      <c r="U377" s="92"/>
      <c r="V377" s="92"/>
      <c r="W377" s="59"/>
    </row>
    <row r="378" spans="5:23" s="1" customFormat="1">
      <c r="E378" s="79"/>
      <c r="F378" s="79"/>
      <c r="G378" s="79"/>
      <c r="H378" s="79"/>
      <c r="I378" s="69"/>
      <c r="J378" s="69"/>
      <c r="K378" s="40"/>
      <c r="L378" s="40"/>
      <c r="M378" s="40"/>
      <c r="N378" s="40"/>
      <c r="S378" s="49"/>
      <c r="T378" s="92"/>
      <c r="U378" s="92"/>
      <c r="V378" s="92"/>
      <c r="W378" s="59"/>
    </row>
    <row r="379" spans="5:23" s="1" customFormat="1">
      <c r="E379" s="79"/>
      <c r="F379" s="79"/>
      <c r="G379" s="79"/>
      <c r="H379" s="79"/>
      <c r="I379" s="69"/>
      <c r="J379" s="69"/>
      <c r="K379" s="40"/>
      <c r="L379" s="40"/>
      <c r="M379" s="40"/>
      <c r="N379" s="40"/>
      <c r="S379" s="49"/>
      <c r="T379" s="92"/>
      <c r="U379" s="92"/>
      <c r="V379" s="92"/>
      <c r="W379" s="59"/>
    </row>
    <row r="380" spans="5:23" s="1" customFormat="1">
      <c r="E380" s="79"/>
      <c r="F380" s="79"/>
      <c r="G380" s="79"/>
      <c r="H380" s="79"/>
      <c r="I380" s="69"/>
      <c r="J380" s="69"/>
      <c r="K380" s="40"/>
      <c r="L380" s="40"/>
      <c r="M380" s="40"/>
      <c r="N380" s="40"/>
      <c r="S380" s="49"/>
      <c r="T380" s="92"/>
      <c r="U380" s="92"/>
      <c r="V380" s="92"/>
      <c r="W380" s="59"/>
    </row>
    <row r="381" spans="5:23" s="1" customFormat="1">
      <c r="E381" s="79"/>
      <c r="F381" s="79"/>
      <c r="G381" s="79"/>
      <c r="H381" s="79"/>
      <c r="I381" s="69"/>
      <c r="J381" s="69"/>
      <c r="K381" s="40"/>
      <c r="L381" s="40"/>
      <c r="M381" s="40"/>
      <c r="N381" s="40"/>
      <c r="S381" s="49"/>
      <c r="T381" s="92"/>
      <c r="U381" s="92"/>
      <c r="V381" s="92"/>
      <c r="W381" s="59"/>
    </row>
    <row r="382" spans="5:23" s="1" customFormat="1">
      <c r="E382" s="79"/>
      <c r="F382" s="79"/>
      <c r="G382" s="79"/>
      <c r="H382" s="79"/>
      <c r="I382" s="69"/>
      <c r="J382" s="69"/>
      <c r="K382" s="40"/>
      <c r="L382" s="40"/>
      <c r="M382" s="40"/>
      <c r="N382" s="40"/>
      <c r="S382" s="49"/>
      <c r="T382" s="92"/>
      <c r="U382" s="92"/>
      <c r="V382" s="92"/>
      <c r="W382" s="59"/>
    </row>
    <row r="383" spans="5:23" s="1" customFormat="1">
      <c r="E383" s="79"/>
      <c r="F383" s="79"/>
      <c r="G383" s="79"/>
      <c r="H383" s="79"/>
      <c r="I383" s="69"/>
      <c r="J383" s="69"/>
      <c r="K383" s="40"/>
      <c r="L383" s="40"/>
      <c r="M383" s="40"/>
      <c r="N383" s="40"/>
      <c r="S383" s="49"/>
      <c r="T383" s="92"/>
      <c r="U383" s="92"/>
      <c r="V383" s="92"/>
      <c r="W383" s="59"/>
    </row>
    <row r="384" spans="5:23" s="1" customFormat="1">
      <c r="E384" s="79"/>
      <c r="F384" s="79"/>
      <c r="G384" s="79"/>
      <c r="H384" s="79"/>
      <c r="I384" s="69"/>
      <c r="J384" s="69"/>
      <c r="K384" s="40"/>
      <c r="L384" s="40"/>
      <c r="M384" s="40"/>
      <c r="N384" s="40"/>
      <c r="S384" s="49"/>
      <c r="T384" s="92"/>
      <c r="U384" s="92"/>
      <c r="V384" s="92"/>
      <c r="W384" s="59"/>
    </row>
    <row r="385" spans="5:23" s="1" customFormat="1">
      <c r="E385" s="79"/>
      <c r="F385" s="79"/>
      <c r="G385" s="79"/>
      <c r="H385" s="79"/>
      <c r="I385" s="69"/>
      <c r="J385" s="69"/>
      <c r="K385" s="40"/>
      <c r="L385" s="40"/>
      <c r="M385" s="40"/>
      <c r="N385" s="40"/>
      <c r="S385" s="49"/>
      <c r="T385" s="92"/>
      <c r="U385" s="92"/>
      <c r="V385" s="92"/>
      <c r="W385" s="59"/>
    </row>
    <row r="386" spans="5:23" s="1" customFormat="1">
      <c r="E386" s="79"/>
      <c r="F386" s="79"/>
      <c r="G386" s="79"/>
      <c r="H386" s="79"/>
      <c r="I386" s="69"/>
      <c r="J386" s="69"/>
      <c r="K386" s="40"/>
      <c r="L386" s="40"/>
      <c r="M386" s="40"/>
      <c r="N386" s="40"/>
      <c r="S386" s="49"/>
      <c r="T386" s="92"/>
      <c r="U386" s="92"/>
      <c r="V386" s="92"/>
      <c r="W386" s="59"/>
    </row>
    <row r="387" spans="5:23" s="1" customFormat="1">
      <c r="E387" s="79"/>
      <c r="F387" s="79"/>
      <c r="G387" s="79"/>
      <c r="H387" s="79"/>
      <c r="I387" s="69"/>
      <c r="J387" s="69"/>
      <c r="K387" s="40"/>
      <c r="L387" s="40"/>
      <c r="M387" s="40"/>
      <c r="N387" s="40"/>
      <c r="S387" s="49"/>
      <c r="T387" s="92"/>
      <c r="U387" s="92"/>
      <c r="V387" s="92"/>
      <c r="W387" s="59"/>
    </row>
    <row r="388" spans="5:23" s="1" customFormat="1">
      <c r="E388" s="79"/>
      <c r="F388" s="79"/>
      <c r="G388" s="79"/>
      <c r="H388" s="79"/>
      <c r="I388" s="69"/>
      <c r="J388" s="69"/>
      <c r="K388" s="40"/>
      <c r="L388" s="40"/>
      <c r="M388" s="40"/>
      <c r="N388" s="40"/>
      <c r="S388" s="49"/>
      <c r="T388" s="92"/>
      <c r="U388" s="92"/>
      <c r="V388" s="92"/>
      <c r="W388" s="59"/>
    </row>
    <row r="389" spans="5:23" s="1" customFormat="1">
      <c r="E389" s="79"/>
      <c r="F389" s="79"/>
      <c r="G389" s="79"/>
      <c r="H389" s="79"/>
      <c r="I389" s="69"/>
      <c r="J389" s="69"/>
      <c r="K389" s="40"/>
      <c r="L389" s="40"/>
      <c r="M389" s="40"/>
      <c r="N389" s="40"/>
      <c r="S389" s="49"/>
      <c r="T389" s="92"/>
      <c r="U389" s="92"/>
      <c r="V389" s="92"/>
      <c r="W389" s="59"/>
    </row>
    <row r="390" spans="5:23" s="1" customFormat="1">
      <c r="E390" s="79"/>
      <c r="F390" s="79"/>
      <c r="G390" s="79"/>
      <c r="H390" s="79"/>
      <c r="I390" s="69"/>
      <c r="J390" s="69"/>
      <c r="K390" s="40"/>
      <c r="L390" s="40"/>
      <c r="M390" s="40"/>
      <c r="N390" s="40"/>
      <c r="S390" s="49"/>
      <c r="T390" s="92"/>
      <c r="U390" s="92"/>
      <c r="V390" s="92"/>
      <c r="W390" s="59"/>
    </row>
    <row r="391" spans="5:23" s="1" customFormat="1">
      <c r="E391" s="79"/>
      <c r="F391" s="79"/>
      <c r="G391" s="79"/>
      <c r="H391" s="79"/>
      <c r="I391" s="69"/>
      <c r="J391" s="69"/>
      <c r="K391" s="40"/>
      <c r="L391" s="40"/>
      <c r="M391" s="40"/>
      <c r="N391" s="40"/>
      <c r="S391" s="49"/>
      <c r="T391" s="92"/>
      <c r="U391" s="92"/>
      <c r="V391" s="92"/>
      <c r="W391" s="59"/>
    </row>
    <row r="392" spans="5:23" s="1" customFormat="1">
      <c r="E392" s="79"/>
      <c r="F392" s="79"/>
      <c r="G392" s="79"/>
      <c r="H392" s="79"/>
      <c r="I392" s="69"/>
      <c r="J392" s="69"/>
      <c r="K392" s="40"/>
      <c r="L392" s="40"/>
      <c r="M392" s="40"/>
      <c r="N392" s="40"/>
      <c r="S392" s="49"/>
      <c r="T392" s="92"/>
      <c r="U392" s="92"/>
      <c r="V392" s="92"/>
      <c r="W392" s="59"/>
    </row>
    <row r="393" spans="5:23" s="1" customFormat="1">
      <c r="E393" s="79"/>
      <c r="F393" s="79"/>
      <c r="G393" s="79"/>
      <c r="H393" s="79"/>
      <c r="I393" s="69"/>
      <c r="J393" s="69"/>
      <c r="K393" s="40"/>
      <c r="L393" s="40"/>
      <c r="M393" s="40"/>
      <c r="N393" s="40"/>
      <c r="S393" s="49"/>
      <c r="T393" s="92"/>
      <c r="U393" s="92"/>
      <c r="V393" s="92"/>
      <c r="W393" s="59"/>
    </row>
    <row r="394" spans="5:23" s="1" customFormat="1">
      <c r="E394" s="79"/>
      <c r="F394" s="79"/>
      <c r="G394" s="79"/>
      <c r="H394" s="79"/>
      <c r="I394" s="69"/>
      <c r="J394" s="69"/>
      <c r="K394" s="40"/>
      <c r="L394" s="40"/>
      <c r="M394" s="40"/>
      <c r="N394" s="40"/>
      <c r="S394" s="49"/>
      <c r="T394" s="92"/>
      <c r="U394" s="92"/>
      <c r="V394" s="92"/>
      <c r="W394" s="59"/>
    </row>
    <row r="395" spans="5:23" s="1" customFormat="1">
      <c r="E395" s="79"/>
      <c r="F395" s="79"/>
      <c r="G395" s="79"/>
      <c r="H395" s="79"/>
      <c r="I395" s="69"/>
      <c r="J395" s="69"/>
      <c r="K395" s="40"/>
      <c r="L395" s="40"/>
      <c r="M395" s="40"/>
      <c r="N395" s="40"/>
      <c r="S395" s="49"/>
      <c r="T395" s="92"/>
      <c r="U395" s="92"/>
      <c r="V395" s="92"/>
      <c r="W395" s="59"/>
    </row>
    <row r="396" spans="5:23" s="1" customFormat="1">
      <c r="E396" s="79"/>
      <c r="F396" s="79"/>
      <c r="G396" s="79"/>
      <c r="H396" s="79"/>
      <c r="I396" s="69"/>
      <c r="J396" s="69"/>
      <c r="K396" s="40"/>
      <c r="L396" s="40"/>
      <c r="M396" s="40"/>
      <c r="N396" s="40"/>
      <c r="S396" s="49"/>
      <c r="T396" s="92"/>
      <c r="U396" s="92"/>
      <c r="V396" s="92"/>
      <c r="W396" s="59"/>
    </row>
    <row r="397" spans="5:23" s="1" customFormat="1">
      <c r="E397" s="79"/>
      <c r="F397" s="79"/>
      <c r="G397" s="79"/>
      <c r="H397" s="79"/>
      <c r="I397" s="69"/>
      <c r="J397" s="69"/>
      <c r="K397" s="40"/>
      <c r="L397" s="40"/>
      <c r="M397" s="40"/>
      <c r="N397" s="40"/>
      <c r="S397" s="49"/>
      <c r="T397" s="92"/>
      <c r="U397" s="92"/>
      <c r="V397" s="92"/>
      <c r="W397" s="59"/>
    </row>
    <row r="398" spans="5:23" s="1" customFormat="1">
      <c r="E398" s="79"/>
      <c r="F398" s="79"/>
      <c r="G398" s="79"/>
      <c r="H398" s="79"/>
      <c r="I398" s="69"/>
      <c r="J398" s="69"/>
      <c r="K398" s="40"/>
      <c r="L398" s="40"/>
      <c r="M398" s="40"/>
      <c r="N398" s="40"/>
      <c r="S398" s="49"/>
      <c r="T398" s="92"/>
      <c r="U398" s="92"/>
      <c r="V398" s="92"/>
      <c r="W398" s="59"/>
    </row>
    <row r="399" spans="5:23" s="1" customFormat="1">
      <c r="E399" s="79"/>
      <c r="F399" s="79"/>
      <c r="G399" s="79"/>
      <c r="H399" s="79"/>
      <c r="I399" s="69"/>
      <c r="J399" s="69"/>
      <c r="K399" s="40"/>
      <c r="L399" s="40"/>
      <c r="M399" s="40"/>
      <c r="N399" s="40"/>
      <c r="S399" s="49"/>
      <c r="T399" s="92"/>
      <c r="U399" s="92"/>
      <c r="V399" s="92"/>
      <c r="W399" s="59"/>
    </row>
    <row r="400" spans="5:23" s="1" customFormat="1">
      <c r="E400" s="79"/>
      <c r="F400" s="79"/>
      <c r="G400" s="79"/>
      <c r="H400" s="79"/>
      <c r="I400" s="69"/>
      <c r="J400" s="69"/>
      <c r="K400" s="40"/>
      <c r="L400" s="40"/>
      <c r="M400" s="40"/>
      <c r="N400" s="40"/>
      <c r="S400" s="49"/>
      <c r="T400" s="92"/>
      <c r="U400" s="92"/>
      <c r="V400" s="92"/>
      <c r="W400" s="59"/>
    </row>
    <row r="401" spans="5:23" s="1" customFormat="1">
      <c r="E401" s="79"/>
      <c r="F401" s="79"/>
      <c r="G401" s="79"/>
      <c r="H401" s="79"/>
      <c r="I401" s="69"/>
      <c r="J401" s="69"/>
      <c r="K401" s="40"/>
      <c r="L401" s="40"/>
      <c r="M401" s="40"/>
      <c r="N401" s="40"/>
      <c r="S401" s="49"/>
      <c r="T401" s="92"/>
      <c r="U401" s="92"/>
      <c r="V401" s="92"/>
      <c r="W401" s="59"/>
    </row>
    <row r="402" spans="5:23" s="1" customFormat="1">
      <c r="E402" s="79"/>
      <c r="F402" s="79"/>
      <c r="G402" s="79"/>
      <c r="H402" s="79"/>
      <c r="I402" s="69"/>
      <c r="J402" s="69"/>
      <c r="K402" s="40"/>
      <c r="L402" s="40"/>
      <c r="M402" s="40"/>
      <c r="N402" s="40"/>
      <c r="S402" s="49"/>
      <c r="T402" s="92"/>
      <c r="U402" s="92"/>
      <c r="V402" s="92"/>
      <c r="W402" s="59"/>
    </row>
    <row r="403" spans="5:23" s="1" customFormat="1">
      <c r="E403" s="79"/>
      <c r="F403" s="79"/>
      <c r="G403" s="79"/>
      <c r="H403" s="79"/>
      <c r="I403" s="69"/>
      <c r="J403" s="69"/>
      <c r="K403" s="40"/>
      <c r="L403" s="40"/>
      <c r="M403" s="40"/>
      <c r="N403" s="40"/>
      <c r="S403" s="49"/>
      <c r="T403" s="92"/>
      <c r="U403" s="92"/>
      <c r="V403" s="92"/>
      <c r="W403" s="59"/>
    </row>
    <row r="404" spans="5:23" s="1" customFormat="1">
      <c r="E404" s="79"/>
      <c r="F404" s="79"/>
      <c r="G404" s="79"/>
      <c r="H404" s="79"/>
      <c r="I404" s="69"/>
      <c r="J404" s="69"/>
      <c r="K404" s="40"/>
      <c r="L404" s="40"/>
      <c r="M404" s="40"/>
      <c r="N404" s="40"/>
      <c r="S404" s="49"/>
      <c r="T404" s="92"/>
      <c r="U404" s="92"/>
      <c r="V404" s="92"/>
      <c r="W404" s="59"/>
    </row>
    <row r="405" spans="5:23" s="1" customFormat="1">
      <c r="E405" s="79"/>
      <c r="F405" s="79"/>
      <c r="G405" s="79"/>
      <c r="H405" s="79"/>
      <c r="I405" s="69"/>
      <c r="J405" s="69"/>
      <c r="K405" s="40"/>
      <c r="L405" s="40"/>
      <c r="M405" s="40"/>
      <c r="N405" s="40"/>
      <c r="S405" s="49"/>
      <c r="T405" s="92"/>
      <c r="U405" s="92"/>
      <c r="V405" s="92"/>
      <c r="W405" s="59"/>
    </row>
    <row r="406" spans="5:23" s="1" customFormat="1">
      <c r="E406" s="79"/>
      <c r="F406" s="79"/>
      <c r="G406" s="79"/>
      <c r="H406" s="79"/>
      <c r="I406" s="69"/>
      <c r="J406" s="69"/>
      <c r="K406" s="40"/>
      <c r="L406" s="40"/>
      <c r="M406" s="40"/>
      <c r="N406" s="40"/>
      <c r="S406" s="49"/>
      <c r="T406" s="92"/>
      <c r="U406" s="92"/>
      <c r="V406" s="92"/>
      <c r="W406" s="59"/>
    </row>
    <row r="407" spans="5:23" s="1" customFormat="1">
      <c r="E407" s="79"/>
      <c r="F407" s="79"/>
      <c r="G407" s="79"/>
      <c r="H407" s="79"/>
      <c r="I407" s="69"/>
      <c r="J407" s="69"/>
      <c r="K407" s="40"/>
      <c r="L407" s="40"/>
      <c r="M407" s="40"/>
      <c r="N407" s="40"/>
      <c r="S407" s="49"/>
      <c r="T407" s="92"/>
      <c r="U407" s="92"/>
      <c r="V407" s="92"/>
      <c r="W407" s="59"/>
    </row>
    <row r="408" spans="5:23" s="1" customFormat="1">
      <c r="E408" s="79"/>
      <c r="F408" s="79"/>
      <c r="G408" s="79"/>
      <c r="H408" s="79"/>
      <c r="I408" s="69"/>
      <c r="J408" s="69"/>
      <c r="K408" s="40"/>
      <c r="L408" s="40"/>
      <c r="M408" s="40"/>
      <c r="N408" s="40"/>
      <c r="S408" s="49"/>
      <c r="T408" s="92"/>
      <c r="U408" s="92"/>
      <c r="V408" s="92"/>
      <c r="W408" s="59"/>
    </row>
    <row r="409" spans="5:23" s="1" customFormat="1">
      <c r="E409" s="79"/>
      <c r="F409" s="79"/>
      <c r="G409" s="79"/>
      <c r="H409" s="79"/>
      <c r="I409" s="69"/>
      <c r="J409" s="69"/>
      <c r="K409" s="40"/>
      <c r="L409" s="40"/>
      <c r="M409" s="40"/>
      <c r="N409" s="40"/>
      <c r="S409" s="49"/>
      <c r="T409" s="92"/>
      <c r="U409" s="92"/>
      <c r="V409" s="92"/>
      <c r="W409" s="59"/>
    </row>
    <row r="410" spans="5:23" s="1" customFormat="1">
      <c r="E410" s="79"/>
      <c r="F410" s="79"/>
      <c r="G410" s="79"/>
      <c r="H410" s="79"/>
      <c r="I410" s="69"/>
      <c r="J410" s="69"/>
      <c r="K410" s="40"/>
      <c r="L410" s="40"/>
      <c r="M410" s="40"/>
      <c r="N410" s="40"/>
      <c r="S410" s="49"/>
      <c r="T410" s="92"/>
      <c r="U410" s="92"/>
      <c r="V410" s="92"/>
      <c r="W410" s="59"/>
    </row>
    <row r="411" spans="5:23" s="1" customFormat="1">
      <c r="E411" s="79"/>
      <c r="F411" s="79"/>
      <c r="G411" s="79"/>
      <c r="H411" s="79"/>
      <c r="I411" s="69"/>
      <c r="J411" s="69"/>
      <c r="K411" s="40"/>
      <c r="L411" s="40"/>
      <c r="M411" s="40"/>
      <c r="N411" s="40"/>
      <c r="S411" s="49"/>
      <c r="T411" s="92"/>
      <c r="U411" s="92"/>
      <c r="V411" s="92"/>
      <c r="W411" s="59"/>
    </row>
    <row r="412" spans="5:23" s="1" customFormat="1">
      <c r="E412" s="79"/>
      <c r="F412" s="79"/>
      <c r="G412" s="79"/>
      <c r="H412" s="79"/>
      <c r="I412" s="69"/>
      <c r="J412" s="69"/>
      <c r="K412" s="40"/>
      <c r="L412" s="40"/>
      <c r="M412" s="40"/>
      <c r="N412" s="40"/>
      <c r="S412" s="49"/>
      <c r="T412" s="92"/>
      <c r="U412" s="92"/>
      <c r="V412" s="92"/>
      <c r="W412" s="59"/>
    </row>
    <row r="413" spans="5:23" s="1" customFormat="1">
      <c r="E413" s="79"/>
      <c r="F413" s="79"/>
      <c r="G413" s="79"/>
      <c r="H413" s="79"/>
      <c r="I413" s="69"/>
      <c r="J413" s="69"/>
      <c r="K413" s="40"/>
      <c r="L413" s="40"/>
      <c r="M413" s="40"/>
      <c r="N413" s="40"/>
      <c r="S413" s="49"/>
      <c r="T413" s="92"/>
      <c r="U413" s="92"/>
      <c r="V413" s="92"/>
      <c r="W413" s="59"/>
    </row>
    <row r="414" spans="5:23" s="1" customFormat="1">
      <c r="E414" s="79"/>
      <c r="F414" s="79"/>
      <c r="G414" s="79"/>
      <c r="H414" s="79"/>
      <c r="I414" s="69"/>
      <c r="J414" s="69"/>
      <c r="K414" s="40"/>
      <c r="L414" s="40"/>
      <c r="M414" s="40"/>
      <c r="N414" s="40"/>
      <c r="S414" s="49"/>
      <c r="T414" s="92"/>
      <c r="U414" s="92"/>
      <c r="V414" s="92"/>
      <c r="W414" s="59"/>
    </row>
    <row r="415" spans="5:23" s="1" customFormat="1">
      <c r="E415" s="79"/>
      <c r="F415" s="79"/>
      <c r="G415" s="79"/>
      <c r="H415" s="79"/>
      <c r="I415" s="69"/>
      <c r="J415" s="69"/>
      <c r="K415" s="40"/>
      <c r="L415" s="40"/>
      <c r="M415" s="40"/>
      <c r="N415" s="40"/>
      <c r="S415" s="49"/>
      <c r="T415" s="92"/>
      <c r="U415" s="92"/>
      <c r="V415" s="92"/>
      <c r="W415" s="59"/>
    </row>
    <row r="416" spans="5:23" s="1" customFormat="1">
      <c r="E416" s="79"/>
      <c r="F416" s="79"/>
      <c r="G416" s="79"/>
      <c r="H416" s="79"/>
      <c r="I416" s="69"/>
      <c r="J416" s="69"/>
      <c r="K416" s="40"/>
      <c r="L416" s="40"/>
      <c r="M416" s="40"/>
      <c r="N416" s="40"/>
      <c r="S416" s="49"/>
      <c r="T416" s="92"/>
      <c r="U416" s="92"/>
      <c r="V416" s="92"/>
      <c r="W416" s="59"/>
    </row>
    <row r="417" spans="5:23" s="1" customFormat="1">
      <c r="E417" s="79"/>
      <c r="F417" s="79"/>
      <c r="G417" s="79"/>
      <c r="H417" s="79"/>
      <c r="I417" s="69"/>
      <c r="J417" s="69"/>
      <c r="K417" s="40"/>
      <c r="L417" s="40"/>
      <c r="M417" s="40"/>
      <c r="N417" s="40"/>
      <c r="S417" s="49"/>
      <c r="T417" s="92"/>
      <c r="U417" s="92"/>
      <c r="V417" s="92"/>
      <c r="W417" s="59"/>
    </row>
    <row r="418" spans="5:23" s="1" customFormat="1">
      <c r="E418" s="79"/>
      <c r="F418" s="79"/>
      <c r="G418" s="79"/>
      <c r="H418" s="79"/>
      <c r="I418" s="69"/>
      <c r="J418" s="69"/>
      <c r="K418" s="40"/>
      <c r="L418" s="40"/>
      <c r="M418" s="40"/>
      <c r="N418" s="40"/>
      <c r="S418" s="49"/>
      <c r="T418" s="92"/>
      <c r="U418" s="92"/>
      <c r="V418" s="92"/>
      <c r="W418" s="59"/>
    </row>
    <row r="419" spans="5:23" s="1" customFormat="1">
      <c r="E419" s="79"/>
      <c r="F419" s="79"/>
      <c r="G419" s="79"/>
      <c r="H419" s="79"/>
      <c r="I419" s="69"/>
      <c r="J419" s="69"/>
      <c r="K419" s="40"/>
      <c r="L419" s="40"/>
      <c r="M419" s="40"/>
      <c r="N419" s="40"/>
      <c r="S419" s="49"/>
      <c r="T419" s="92"/>
      <c r="U419" s="92"/>
      <c r="V419" s="92"/>
      <c r="W419" s="59"/>
    </row>
    <row r="420" spans="5:23" s="1" customFormat="1">
      <c r="E420" s="79"/>
      <c r="F420" s="79"/>
      <c r="G420" s="79"/>
      <c r="H420" s="79"/>
      <c r="I420" s="69"/>
      <c r="J420" s="69"/>
      <c r="K420" s="40"/>
      <c r="L420" s="40"/>
      <c r="M420" s="40"/>
      <c r="N420" s="40"/>
      <c r="S420" s="49"/>
      <c r="T420" s="92"/>
      <c r="U420" s="92"/>
      <c r="V420" s="92"/>
      <c r="W420" s="59"/>
    </row>
    <row r="421" spans="5:23" s="1" customFormat="1">
      <c r="E421" s="79"/>
      <c r="F421" s="79"/>
      <c r="G421" s="79"/>
      <c r="H421" s="79"/>
      <c r="I421" s="69"/>
      <c r="J421" s="69"/>
      <c r="K421" s="40"/>
      <c r="L421" s="40"/>
      <c r="M421" s="40"/>
      <c r="N421" s="40"/>
      <c r="S421" s="49"/>
      <c r="T421" s="92"/>
      <c r="U421" s="92"/>
      <c r="V421" s="92"/>
      <c r="W421" s="59"/>
    </row>
    <row r="422" spans="5:23" s="1" customFormat="1">
      <c r="E422" s="79"/>
      <c r="F422" s="79"/>
      <c r="G422" s="79"/>
      <c r="H422" s="79"/>
      <c r="I422" s="69"/>
      <c r="J422" s="69"/>
      <c r="K422" s="40"/>
      <c r="L422" s="40"/>
      <c r="M422" s="40"/>
      <c r="N422" s="40"/>
      <c r="S422" s="49"/>
      <c r="T422" s="92"/>
      <c r="U422" s="92"/>
      <c r="V422" s="92"/>
      <c r="W422" s="59"/>
    </row>
    <row r="423" spans="5:23" s="1" customFormat="1">
      <c r="E423" s="79"/>
      <c r="F423" s="79"/>
      <c r="G423" s="79"/>
      <c r="H423" s="79"/>
      <c r="I423" s="69"/>
      <c r="J423" s="69"/>
      <c r="K423" s="40"/>
      <c r="L423" s="40"/>
      <c r="M423" s="40"/>
      <c r="N423" s="40"/>
      <c r="S423" s="49"/>
      <c r="T423" s="92"/>
      <c r="U423" s="92"/>
      <c r="V423" s="92"/>
      <c r="W423" s="59"/>
    </row>
    <row r="424" spans="5:23" s="1" customFormat="1">
      <c r="E424" s="79"/>
      <c r="F424" s="79"/>
      <c r="G424" s="79"/>
      <c r="H424" s="79"/>
      <c r="I424" s="69"/>
      <c r="J424" s="69"/>
      <c r="K424" s="40"/>
      <c r="L424" s="40"/>
      <c r="M424" s="40"/>
      <c r="N424" s="40"/>
      <c r="S424" s="49"/>
      <c r="T424" s="92"/>
      <c r="U424" s="92"/>
      <c r="V424" s="92"/>
      <c r="W424" s="59"/>
    </row>
    <row r="425" spans="5:23" s="1" customFormat="1">
      <c r="E425" s="79"/>
      <c r="F425" s="79"/>
      <c r="G425" s="79"/>
      <c r="H425" s="79"/>
      <c r="I425" s="69"/>
      <c r="J425" s="69"/>
      <c r="K425" s="40"/>
      <c r="L425" s="40"/>
      <c r="M425" s="40"/>
      <c r="N425" s="40"/>
      <c r="S425" s="49"/>
      <c r="T425" s="92"/>
      <c r="U425" s="92"/>
      <c r="V425" s="92"/>
      <c r="W425" s="59"/>
    </row>
    <row r="426" spans="5:23" s="1" customFormat="1">
      <c r="E426" s="79"/>
      <c r="F426" s="79"/>
      <c r="G426" s="79"/>
      <c r="H426" s="79"/>
      <c r="I426" s="69"/>
      <c r="J426" s="69"/>
      <c r="K426" s="40"/>
      <c r="L426" s="40"/>
      <c r="M426" s="40"/>
      <c r="N426" s="40"/>
      <c r="S426" s="49"/>
      <c r="T426" s="92"/>
      <c r="U426" s="92"/>
      <c r="V426" s="92"/>
      <c r="W426" s="59"/>
    </row>
    <row r="427" spans="5:23" s="1" customFormat="1">
      <c r="E427" s="79"/>
      <c r="F427" s="79"/>
      <c r="G427" s="79"/>
      <c r="H427" s="79"/>
      <c r="I427" s="69"/>
      <c r="J427" s="69"/>
      <c r="K427" s="40"/>
      <c r="L427" s="40"/>
      <c r="M427" s="40"/>
      <c r="N427" s="40"/>
      <c r="S427" s="49"/>
      <c r="T427" s="92"/>
      <c r="U427" s="92"/>
      <c r="V427" s="92"/>
      <c r="W427" s="59"/>
    </row>
    <row r="428" spans="5:23" s="1" customFormat="1">
      <c r="E428" s="79"/>
      <c r="F428" s="79"/>
      <c r="G428" s="79"/>
      <c r="H428" s="79"/>
      <c r="I428" s="69"/>
      <c r="J428" s="69"/>
      <c r="K428" s="40"/>
      <c r="L428" s="40"/>
      <c r="M428" s="40"/>
      <c r="N428" s="40"/>
      <c r="S428" s="49"/>
      <c r="T428" s="92"/>
      <c r="U428" s="92"/>
      <c r="V428" s="92"/>
      <c r="W428" s="59"/>
    </row>
    <row r="429" spans="5:23" s="1" customFormat="1">
      <c r="E429" s="79"/>
      <c r="F429" s="79"/>
      <c r="G429" s="79"/>
      <c r="H429" s="79"/>
      <c r="I429" s="69"/>
      <c r="J429" s="69"/>
      <c r="K429" s="40"/>
      <c r="L429" s="40"/>
      <c r="M429" s="40"/>
      <c r="N429" s="40"/>
      <c r="S429" s="49"/>
      <c r="T429" s="92"/>
      <c r="U429" s="92"/>
      <c r="V429" s="92"/>
      <c r="W429" s="59"/>
    </row>
    <row r="430" spans="5:23" s="1" customFormat="1">
      <c r="E430" s="79"/>
      <c r="F430" s="79"/>
      <c r="G430" s="79"/>
      <c r="H430" s="79"/>
      <c r="I430" s="69"/>
      <c r="J430" s="69"/>
      <c r="K430" s="40"/>
      <c r="L430" s="40"/>
      <c r="M430" s="40"/>
      <c r="N430" s="40"/>
      <c r="S430" s="49"/>
      <c r="T430" s="92"/>
      <c r="U430" s="92"/>
      <c r="V430" s="92"/>
      <c r="W430" s="59"/>
    </row>
    <row r="431" spans="5:23" s="1" customFormat="1">
      <c r="E431" s="79"/>
      <c r="F431" s="79"/>
      <c r="G431" s="79"/>
      <c r="H431" s="79"/>
      <c r="I431" s="69"/>
      <c r="J431" s="69"/>
      <c r="K431" s="40"/>
      <c r="L431" s="40"/>
      <c r="M431" s="40"/>
      <c r="N431" s="40"/>
      <c r="S431" s="49"/>
      <c r="T431" s="92"/>
      <c r="U431" s="92"/>
      <c r="V431" s="92"/>
      <c r="W431" s="59"/>
    </row>
    <row r="432" spans="5:23" s="1" customFormat="1">
      <c r="E432" s="79"/>
      <c r="F432" s="79"/>
      <c r="G432" s="79"/>
      <c r="H432" s="79"/>
      <c r="I432" s="69"/>
      <c r="J432" s="69"/>
      <c r="K432" s="40"/>
      <c r="L432" s="40"/>
      <c r="M432" s="40"/>
      <c r="N432" s="40"/>
      <c r="S432" s="49"/>
      <c r="T432" s="92"/>
      <c r="U432" s="92"/>
      <c r="V432" s="92"/>
      <c r="W432" s="59"/>
    </row>
    <row r="433" spans="5:23" s="1" customFormat="1">
      <c r="E433" s="79"/>
      <c r="F433" s="79"/>
      <c r="G433" s="79"/>
      <c r="H433" s="79"/>
      <c r="I433" s="69"/>
      <c r="J433" s="69"/>
      <c r="K433" s="40"/>
      <c r="L433" s="40"/>
      <c r="M433" s="40"/>
      <c r="N433" s="40"/>
      <c r="S433" s="49"/>
      <c r="T433" s="92"/>
      <c r="U433" s="92"/>
      <c r="V433" s="92"/>
      <c r="W433" s="59"/>
    </row>
    <row r="434" spans="5:23" s="1" customFormat="1">
      <c r="E434" s="79"/>
      <c r="F434" s="79"/>
      <c r="G434" s="79"/>
      <c r="H434" s="79"/>
      <c r="I434" s="69"/>
      <c r="J434" s="69"/>
      <c r="K434" s="40"/>
      <c r="L434" s="40"/>
      <c r="M434" s="40"/>
      <c r="N434" s="40"/>
      <c r="S434" s="49"/>
      <c r="T434" s="92"/>
      <c r="U434" s="92"/>
      <c r="V434" s="92"/>
      <c r="W434" s="59"/>
    </row>
    <row r="435" spans="5:23" s="1" customFormat="1">
      <c r="E435" s="79"/>
      <c r="F435" s="79"/>
      <c r="G435" s="79"/>
      <c r="H435" s="79"/>
      <c r="I435" s="69"/>
      <c r="J435" s="69"/>
      <c r="K435" s="40"/>
      <c r="L435" s="40"/>
      <c r="M435" s="40"/>
      <c r="N435" s="40"/>
      <c r="S435" s="49"/>
      <c r="T435" s="92"/>
      <c r="U435" s="92"/>
      <c r="V435" s="92"/>
      <c r="W435" s="59"/>
    </row>
    <row r="436" spans="5:23" s="1" customFormat="1">
      <c r="E436" s="79"/>
      <c r="F436" s="79"/>
      <c r="G436" s="79"/>
      <c r="H436" s="79"/>
      <c r="I436" s="69"/>
      <c r="J436" s="69"/>
      <c r="K436" s="40"/>
      <c r="L436" s="40"/>
      <c r="M436" s="40"/>
      <c r="N436" s="40"/>
      <c r="S436" s="49"/>
      <c r="T436" s="92"/>
      <c r="U436" s="92"/>
      <c r="V436" s="92"/>
      <c r="W436" s="59"/>
    </row>
    <row r="437" spans="5:23" s="1" customFormat="1">
      <c r="E437" s="79"/>
      <c r="F437" s="79"/>
      <c r="G437" s="79"/>
      <c r="H437" s="79"/>
      <c r="I437" s="69"/>
      <c r="J437" s="69"/>
      <c r="K437" s="40"/>
      <c r="L437" s="40"/>
      <c r="M437" s="40"/>
      <c r="N437" s="40"/>
      <c r="S437" s="49"/>
      <c r="T437" s="92"/>
      <c r="U437" s="92"/>
      <c r="V437" s="92"/>
      <c r="W437" s="59"/>
    </row>
    <row r="438" spans="5:23" s="1" customFormat="1">
      <c r="E438" s="79"/>
      <c r="F438" s="79"/>
      <c r="G438" s="79"/>
      <c r="H438" s="79"/>
      <c r="I438" s="69"/>
      <c r="J438" s="69"/>
      <c r="K438" s="40"/>
      <c r="L438" s="40"/>
      <c r="M438" s="40"/>
      <c r="N438" s="40"/>
      <c r="S438" s="49"/>
      <c r="T438" s="92"/>
      <c r="U438" s="92"/>
      <c r="V438" s="92"/>
      <c r="W438" s="59"/>
    </row>
    <row r="439" spans="5:23" s="1" customFormat="1">
      <c r="E439" s="79"/>
      <c r="F439" s="79"/>
      <c r="G439" s="79"/>
      <c r="H439" s="79"/>
      <c r="I439" s="69"/>
      <c r="J439" s="69"/>
      <c r="K439" s="40"/>
      <c r="L439" s="40"/>
      <c r="M439" s="40"/>
      <c r="N439" s="40"/>
      <c r="S439" s="49"/>
      <c r="T439" s="92"/>
      <c r="U439" s="92"/>
      <c r="V439" s="92"/>
      <c r="W439" s="59"/>
    </row>
    <row r="440" spans="5:23" s="1" customFormat="1">
      <c r="E440" s="79"/>
      <c r="F440" s="79"/>
      <c r="G440" s="79"/>
      <c r="H440" s="79"/>
      <c r="I440" s="69"/>
      <c r="J440" s="69"/>
      <c r="K440" s="40"/>
      <c r="L440" s="40"/>
      <c r="M440" s="40"/>
      <c r="N440" s="40"/>
      <c r="S440" s="49"/>
      <c r="T440" s="92"/>
      <c r="U440" s="92"/>
      <c r="V440" s="92"/>
      <c r="W440" s="59"/>
    </row>
    <row r="441" spans="5:23" s="1" customFormat="1">
      <c r="E441" s="79"/>
      <c r="F441" s="79"/>
      <c r="G441" s="79"/>
      <c r="H441" s="79"/>
      <c r="I441" s="69"/>
      <c r="J441" s="69"/>
      <c r="K441" s="40"/>
      <c r="L441" s="40"/>
      <c r="M441" s="40"/>
      <c r="N441" s="40"/>
      <c r="S441" s="49"/>
      <c r="T441" s="92"/>
      <c r="U441" s="92"/>
      <c r="V441" s="92"/>
      <c r="W441" s="59"/>
    </row>
    <row r="442" spans="5:23" s="1" customFormat="1">
      <c r="E442" s="79"/>
      <c r="F442" s="79"/>
      <c r="G442" s="79"/>
      <c r="H442" s="79"/>
      <c r="I442" s="69"/>
      <c r="J442" s="69"/>
      <c r="K442" s="40"/>
      <c r="L442" s="40"/>
      <c r="M442" s="40"/>
      <c r="N442" s="40"/>
      <c r="S442" s="49"/>
      <c r="T442" s="92"/>
      <c r="U442" s="92"/>
      <c r="V442" s="92"/>
      <c r="W442" s="59"/>
    </row>
    <row r="443" spans="5:23" s="1" customFormat="1">
      <c r="E443" s="79"/>
      <c r="F443" s="79"/>
      <c r="G443" s="79"/>
      <c r="H443" s="79"/>
      <c r="I443" s="69"/>
      <c r="J443" s="69"/>
      <c r="K443" s="40"/>
      <c r="L443" s="40"/>
      <c r="M443" s="40"/>
      <c r="N443" s="40"/>
      <c r="S443" s="49"/>
      <c r="T443" s="92"/>
      <c r="U443" s="92"/>
      <c r="V443" s="92"/>
      <c r="W443" s="59"/>
    </row>
    <row r="444" spans="5:23" s="1" customFormat="1">
      <c r="E444" s="79"/>
      <c r="F444" s="79"/>
      <c r="G444" s="79"/>
      <c r="H444" s="79"/>
      <c r="I444" s="69"/>
      <c r="J444" s="69"/>
      <c r="K444" s="40"/>
      <c r="L444" s="40"/>
      <c r="M444" s="40"/>
      <c r="N444" s="40"/>
      <c r="S444" s="49"/>
      <c r="T444" s="92"/>
      <c r="U444" s="92"/>
      <c r="V444" s="92"/>
      <c r="W444" s="59"/>
    </row>
    <row r="445" spans="5:23" s="1" customFormat="1">
      <c r="E445" s="79"/>
      <c r="F445" s="79"/>
      <c r="G445" s="79"/>
      <c r="H445" s="79"/>
      <c r="I445" s="69"/>
      <c r="J445" s="69"/>
      <c r="K445" s="40"/>
      <c r="L445" s="40"/>
      <c r="M445" s="40"/>
      <c r="N445" s="40"/>
      <c r="S445" s="49"/>
      <c r="T445" s="92"/>
      <c r="U445" s="92"/>
      <c r="V445" s="92"/>
      <c r="W445" s="59"/>
    </row>
    <row r="446" spans="5:23" s="1" customFormat="1">
      <c r="E446" s="79"/>
      <c r="F446" s="79"/>
      <c r="G446" s="79"/>
      <c r="H446" s="79"/>
      <c r="I446" s="69"/>
      <c r="J446" s="69"/>
      <c r="K446" s="40"/>
      <c r="L446" s="40"/>
      <c r="M446" s="40"/>
      <c r="N446" s="40"/>
      <c r="S446" s="49"/>
      <c r="T446" s="92"/>
      <c r="U446" s="92"/>
      <c r="V446" s="92"/>
      <c r="W446" s="59"/>
    </row>
    <row r="447" spans="5:23" s="1" customFormat="1">
      <c r="E447" s="79"/>
      <c r="F447" s="79"/>
      <c r="G447" s="79"/>
      <c r="H447" s="79"/>
      <c r="I447" s="69"/>
      <c r="J447" s="69"/>
      <c r="K447" s="40"/>
      <c r="L447" s="40"/>
      <c r="M447" s="40"/>
      <c r="N447" s="40"/>
      <c r="S447" s="49"/>
      <c r="T447" s="92"/>
      <c r="U447" s="92"/>
      <c r="V447" s="92"/>
      <c r="W447" s="59"/>
    </row>
    <row r="448" spans="5:23" s="1" customFormat="1">
      <c r="E448" s="79"/>
      <c r="F448" s="79"/>
      <c r="G448" s="79"/>
      <c r="H448" s="79"/>
      <c r="I448" s="69"/>
      <c r="J448" s="69"/>
      <c r="K448" s="40"/>
      <c r="L448" s="40"/>
      <c r="M448" s="40"/>
      <c r="N448" s="40"/>
      <c r="S448" s="49"/>
      <c r="T448" s="92"/>
      <c r="U448" s="92"/>
      <c r="V448" s="92"/>
      <c r="W448" s="59"/>
    </row>
    <row r="449" spans="5:23" s="1" customFormat="1">
      <c r="E449" s="79"/>
      <c r="F449" s="79"/>
      <c r="G449" s="79"/>
      <c r="H449" s="79"/>
      <c r="I449" s="69"/>
      <c r="J449" s="69"/>
      <c r="K449" s="40"/>
      <c r="L449" s="40"/>
      <c r="M449" s="40"/>
      <c r="N449" s="40"/>
      <c r="S449" s="49"/>
      <c r="T449" s="92"/>
      <c r="U449" s="92"/>
      <c r="V449" s="92"/>
      <c r="W449" s="59"/>
    </row>
    <row r="450" spans="5:23" s="1" customFormat="1">
      <c r="E450" s="79"/>
      <c r="F450" s="79"/>
      <c r="G450" s="79"/>
      <c r="H450" s="79"/>
      <c r="I450" s="69"/>
      <c r="J450" s="69"/>
      <c r="K450" s="40"/>
      <c r="L450" s="40"/>
      <c r="M450" s="40"/>
      <c r="N450" s="40"/>
      <c r="S450" s="49"/>
      <c r="T450" s="92"/>
      <c r="U450" s="92"/>
      <c r="V450" s="92"/>
      <c r="W450" s="59"/>
    </row>
    <row r="451" spans="5:23" s="1" customFormat="1">
      <c r="E451" s="79"/>
      <c r="F451" s="79"/>
      <c r="G451" s="79"/>
      <c r="H451" s="79"/>
      <c r="I451" s="69"/>
      <c r="J451" s="69"/>
      <c r="K451" s="40"/>
      <c r="L451" s="40"/>
      <c r="M451" s="40"/>
      <c r="N451" s="40"/>
      <c r="S451" s="49"/>
      <c r="T451" s="92"/>
      <c r="U451" s="92"/>
      <c r="V451" s="92"/>
      <c r="W451" s="59"/>
    </row>
    <row r="452" spans="5:23" s="1" customFormat="1">
      <c r="E452" s="79"/>
      <c r="F452" s="79"/>
      <c r="G452" s="79"/>
      <c r="H452" s="79"/>
      <c r="I452" s="69"/>
      <c r="J452" s="69"/>
      <c r="K452" s="40"/>
      <c r="L452" s="40"/>
      <c r="M452" s="40"/>
      <c r="N452" s="40"/>
      <c r="S452" s="49"/>
      <c r="T452" s="92"/>
      <c r="U452" s="92"/>
      <c r="V452" s="92"/>
      <c r="W452" s="59"/>
    </row>
    <row r="453" spans="5:23" s="1" customFormat="1">
      <c r="E453" s="79"/>
      <c r="F453" s="79"/>
      <c r="G453" s="79"/>
      <c r="H453" s="79"/>
      <c r="I453" s="69"/>
      <c r="J453" s="69"/>
      <c r="K453" s="40"/>
      <c r="L453" s="40"/>
      <c r="M453" s="40"/>
      <c r="N453" s="40"/>
      <c r="S453" s="49"/>
      <c r="T453" s="92"/>
      <c r="U453" s="92"/>
      <c r="V453" s="92"/>
      <c r="W453" s="59"/>
    </row>
    <row r="454" spans="5:23" s="1" customFormat="1">
      <c r="E454" s="79"/>
      <c r="F454" s="79"/>
      <c r="G454" s="79"/>
      <c r="H454" s="79"/>
      <c r="I454" s="69"/>
      <c r="J454" s="69"/>
      <c r="K454" s="40"/>
      <c r="L454" s="40"/>
      <c r="M454" s="40"/>
      <c r="N454" s="40"/>
      <c r="S454" s="49"/>
      <c r="T454" s="92"/>
      <c r="U454" s="92"/>
      <c r="V454" s="92"/>
      <c r="W454" s="59"/>
    </row>
    <row r="455" spans="5:23" s="1" customFormat="1">
      <c r="E455" s="79"/>
      <c r="F455" s="79"/>
      <c r="G455" s="79"/>
      <c r="H455" s="79"/>
      <c r="I455" s="69"/>
      <c r="J455" s="69"/>
      <c r="K455" s="40"/>
      <c r="L455" s="40"/>
      <c r="M455" s="40"/>
      <c r="N455" s="40"/>
      <c r="S455" s="49"/>
      <c r="T455" s="92"/>
      <c r="U455" s="92"/>
      <c r="V455" s="92"/>
      <c r="W455" s="59"/>
    </row>
    <row r="456" spans="5:23" s="1" customFormat="1">
      <c r="E456" s="79"/>
      <c r="F456" s="79"/>
      <c r="G456" s="79"/>
      <c r="H456" s="79"/>
      <c r="I456" s="69"/>
      <c r="J456" s="69"/>
      <c r="K456" s="40"/>
      <c r="L456" s="40"/>
      <c r="M456" s="40"/>
      <c r="N456" s="40"/>
      <c r="S456" s="49"/>
      <c r="T456" s="92"/>
      <c r="U456" s="92"/>
      <c r="V456" s="92"/>
      <c r="W456" s="59"/>
    </row>
    <row r="457" spans="5:23" s="1" customFormat="1">
      <c r="E457" s="79"/>
      <c r="F457" s="79"/>
      <c r="G457" s="79"/>
      <c r="H457" s="79"/>
      <c r="I457" s="69"/>
      <c r="J457" s="69"/>
      <c r="K457" s="40"/>
      <c r="L457" s="40"/>
      <c r="M457" s="40"/>
      <c r="N457" s="40"/>
      <c r="S457" s="49"/>
      <c r="T457" s="92"/>
      <c r="U457" s="92"/>
      <c r="V457" s="92"/>
      <c r="W457" s="59"/>
    </row>
    <row r="458" spans="5:23" s="1" customFormat="1">
      <c r="E458" s="79"/>
      <c r="F458" s="79"/>
      <c r="G458" s="79"/>
      <c r="H458" s="79"/>
      <c r="I458" s="69"/>
      <c r="J458" s="69"/>
      <c r="K458" s="40"/>
      <c r="L458" s="40"/>
      <c r="M458" s="40"/>
      <c r="N458" s="40"/>
      <c r="S458" s="49"/>
      <c r="T458" s="92"/>
      <c r="U458" s="92"/>
      <c r="V458" s="92"/>
      <c r="W458" s="59"/>
    </row>
    <row r="459" spans="5:23" s="1" customFormat="1">
      <c r="E459" s="79"/>
      <c r="F459" s="79"/>
      <c r="G459" s="79"/>
      <c r="H459" s="79"/>
      <c r="I459" s="69"/>
      <c r="J459" s="69"/>
      <c r="K459" s="40"/>
      <c r="L459" s="40"/>
      <c r="M459" s="40"/>
      <c r="N459" s="40"/>
      <c r="S459" s="49"/>
      <c r="T459" s="92"/>
      <c r="U459" s="92"/>
      <c r="V459" s="92"/>
      <c r="W459" s="59"/>
    </row>
    <row r="460" spans="5:23" s="1" customFormat="1">
      <c r="E460" s="79"/>
      <c r="F460" s="79"/>
      <c r="G460" s="79"/>
      <c r="H460" s="79"/>
      <c r="I460" s="69"/>
      <c r="J460" s="69"/>
      <c r="K460" s="40"/>
      <c r="L460" s="40"/>
      <c r="M460" s="40"/>
      <c r="N460" s="40"/>
      <c r="S460" s="49"/>
      <c r="T460" s="92"/>
      <c r="U460" s="92"/>
      <c r="V460" s="92"/>
      <c r="W460" s="59"/>
    </row>
    <row r="461" spans="5:23" s="1" customFormat="1">
      <c r="E461" s="79"/>
      <c r="F461" s="79"/>
      <c r="G461" s="79"/>
      <c r="H461" s="79"/>
      <c r="I461" s="69"/>
      <c r="J461" s="69"/>
      <c r="K461" s="40"/>
      <c r="L461" s="40"/>
      <c r="M461" s="40"/>
      <c r="N461" s="40"/>
      <c r="S461" s="49"/>
      <c r="T461" s="92"/>
      <c r="U461" s="92"/>
      <c r="V461" s="92"/>
      <c r="W461" s="59"/>
    </row>
    <row r="462" spans="5:23" s="1" customFormat="1">
      <c r="E462" s="79"/>
      <c r="F462" s="79"/>
      <c r="G462" s="79"/>
      <c r="H462" s="79"/>
      <c r="I462" s="69"/>
      <c r="J462" s="69"/>
      <c r="K462" s="40"/>
      <c r="L462" s="40"/>
      <c r="M462" s="40"/>
      <c r="N462" s="40"/>
      <c r="S462" s="49"/>
      <c r="T462" s="92"/>
      <c r="U462" s="92"/>
      <c r="V462" s="92"/>
      <c r="W462" s="59"/>
    </row>
    <row r="463" spans="5:23" s="1" customFormat="1">
      <c r="E463" s="79"/>
      <c r="F463" s="79"/>
      <c r="G463" s="79"/>
      <c r="H463" s="79"/>
      <c r="I463" s="69"/>
      <c r="J463" s="69"/>
      <c r="K463" s="40"/>
      <c r="L463" s="40"/>
      <c r="M463" s="40"/>
      <c r="N463" s="40"/>
      <c r="S463" s="49"/>
      <c r="T463" s="92"/>
      <c r="U463" s="92"/>
      <c r="V463" s="92"/>
      <c r="W463" s="59"/>
    </row>
    <row r="464" spans="5:23" s="1" customFormat="1">
      <c r="E464" s="79"/>
      <c r="F464" s="79"/>
      <c r="G464" s="79"/>
      <c r="H464" s="79"/>
      <c r="I464" s="69"/>
      <c r="J464" s="69"/>
      <c r="K464" s="40"/>
      <c r="L464" s="40"/>
      <c r="M464" s="40"/>
      <c r="N464" s="40"/>
      <c r="S464" s="49"/>
      <c r="T464" s="92"/>
      <c r="U464" s="92"/>
      <c r="V464" s="92"/>
      <c r="W464" s="59"/>
    </row>
    <row r="465" spans="5:23" s="1" customFormat="1">
      <c r="E465" s="79"/>
      <c r="F465" s="79"/>
      <c r="G465" s="79"/>
      <c r="H465" s="79"/>
      <c r="I465" s="69"/>
      <c r="J465" s="69"/>
      <c r="K465" s="40"/>
      <c r="L465" s="40"/>
      <c r="M465" s="40"/>
      <c r="N465" s="40"/>
      <c r="S465" s="49"/>
      <c r="T465" s="92"/>
      <c r="U465" s="92"/>
      <c r="V465" s="92"/>
      <c r="W465" s="59"/>
    </row>
    <row r="466" spans="5:23" s="1" customFormat="1">
      <c r="E466" s="79"/>
      <c r="F466" s="79"/>
      <c r="G466" s="79"/>
      <c r="H466" s="79"/>
      <c r="I466" s="69"/>
      <c r="J466" s="69"/>
      <c r="K466" s="40"/>
      <c r="L466" s="40"/>
      <c r="M466" s="40"/>
      <c r="N466" s="40"/>
      <c r="S466" s="49"/>
      <c r="T466" s="92"/>
      <c r="U466" s="92"/>
      <c r="V466" s="92"/>
      <c r="W466" s="59"/>
    </row>
    <row r="467" spans="5:23" s="1" customFormat="1">
      <c r="E467" s="79"/>
      <c r="F467" s="79"/>
      <c r="G467" s="79"/>
      <c r="H467" s="79"/>
      <c r="I467" s="69"/>
      <c r="J467" s="69"/>
      <c r="K467" s="40"/>
      <c r="L467" s="40"/>
      <c r="M467" s="40"/>
      <c r="N467" s="40"/>
      <c r="S467" s="49"/>
      <c r="T467" s="92"/>
      <c r="U467" s="92"/>
      <c r="V467" s="92"/>
      <c r="W467" s="59"/>
    </row>
    <row r="468" spans="5:23" s="1" customFormat="1">
      <c r="E468" s="79"/>
      <c r="F468" s="79"/>
      <c r="G468" s="79"/>
      <c r="H468" s="79"/>
      <c r="I468" s="69"/>
      <c r="J468" s="69"/>
      <c r="K468" s="40"/>
      <c r="L468" s="40"/>
      <c r="M468" s="40"/>
      <c r="N468" s="40"/>
      <c r="S468" s="49"/>
      <c r="T468" s="92"/>
      <c r="U468" s="92"/>
      <c r="V468" s="92"/>
      <c r="W468" s="59"/>
    </row>
    <row r="469" spans="5:23" s="1" customFormat="1">
      <c r="E469" s="79"/>
      <c r="F469" s="79"/>
      <c r="G469" s="79"/>
      <c r="H469" s="79"/>
      <c r="I469" s="69"/>
      <c r="J469" s="69"/>
      <c r="K469" s="40"/>
      <c r="L469" s="40"/>
      <c r="M469" s="40"/>
      <c r="N469" s="40"/>
      <c r="S469" s="49"/>
      <c r="T469" s="92"/>
      <c r="U469" s="92"/>
      <c r="V469" s="92"/>
      <c r="W469" s="59"/>
    </row>
    <row r="470" spans="5:23" s="1" customFormat="1">
      <c r="E470" s="79"/>
      <c r="F470" s="79"/>
      <c r="G470" s="79"/>
      <c r="H470" s="79"/>
      <c r="I470" s="69"/>
      <c r="J470" s="69"/>
      <c r="K470" s="40"/>
      <c r="L470" s="40"/>
      <c r="M470" s="40"/>
      <c r="N470" s="40"/>
      <c r="S470" s="49"/>
      <c r="T470" s="92"/>
      <c r="U470" s="92"/>
      <c r="V470" s="92"/>
      <c r="W470" s="59"/>
    </row>
  </sheetData>
  <mergeCells count="106">
    <mergeCell ref="B7:D7"/>
    <mergeCell ref="E2:M2"/>
    <mergeCell ref="B3:D3"/>
    <mergeCell ref="B4:D4"/>
    <mergeCell ref="B5:D5"/>
    <mergeCell ref="B6:D6"/>
    <mergeCell ref="B67:D67"/>
    <mergeCell ref="B22:D22"/>
    <mergeCell ref="B8:D8"/>
    <mergeCell ref="B9:D9"/>
    <mergeCell ref="B10:D10"/>
    <mergeCell ref="B11:D11"/>
    <mergeCell ref="B12:D12"/>
    <mergeCell ref="B13:D13"/>
    <mergeCell ref="B14:D14"/>
    <mergeCell ref="B15:D15"/>
    <mergeCell ref="B18:D18"/>
    <mergeCell ref="B19:D19"/>
    <mergeCell ref="B20:D20"/>
    <mergeCell ref="B46:D46"/>
    <mergeCell ref="B23:D23"/>
    <mergeCell ref="B24:D24"/>
    <mergeCell ref="B28:D28"/>
    <mergeCell ref="B29:D29"/>
    <mergeCell ref="B30:D30"/>
    <mergeCell ref="B31:D31"/>
    <mergeCell ref="B39:D39"/>
    <mergeCell ref="B40:D40"/>
    <mergeCell ref="B41:D41"/>
    <mergeCell ref="B44:D44"/>
    <mergeCell ref="B45:D45"/>
    <mergeCell ref="B56:D56"/>
    <mergeCell ref="B57:D57"/>
    <mergeCell ref="B47:D47"/>
    <mergeCell ref="B48:D48"/>
    <mergeCell ref="B49:D49"/>
    <mergeCell ref="B50:D50"/>
    <mergeCell ref="B53:D53"/>
    <mergeCell ref="B52:D52"/>
    <mergeCell ref="B51:D51"/>
    <mergeCell ref="B54:D54"/>
    <mergeCell ref="B55:D55"/>
    <mergeCell ref="B72:D72"/>
    <mergeCell ref="B62:D62"/>
    <mergeCell ref="B69:D69"/>
    <mergeCell ref="B63:D63"/>
    <mergeCell ref="B64:D64"/>
    <mergeCell ref="B65:D65"/>
    <mergeCell ref="B66:D66"/>
    <mergeCell ref="B68:D68"/>
    <mergeCell ref="B58:D58"/>
    <mergeCell ref="B59:D59"/>
    <mergeCell ref="B60:D60"/>
    <mergeCell ref="B61:D61"/>
    <mergeCell ref="B70:D70"/>
    <mergeCell ref="B117:D117"/>
    <mergeCell ref="B93:D93"/>
    <mergeCell ref="B94:D94"/>
    <mergeCell ref="B95:D95"/>
    <mergeCell ref="B96:D96"/>
    <mergeCell ref="B97:D97"/>
    <mergeCell ref="B99:D99"/>
    <mergeCell ref="B103:D103"/>
    <mergeCell ref="B109:D109"/>
    <mergeCell ref="B110:D110"/>
    <mergeCell ref="B111:D111"/>
    <mergeCell ref="B112:D112"/>
    <mergeCell ref="B105:D105"/>
    <mergeCell ref="B98:D98"/>
    <mergeCell ref="B102:D102"/>
    <mergeCell ref="B104:D104"/>
    <mergeCell ref="B101:D101"/>
    <mergeCell ref="B100:D100"/>
    <mergeCell ref="B124:D124"/>
    <mergeCell ref="B125:D125"/>
    <mergeCell ref="B127:D127"/>
    <mergeCell ref="B128:D128"/>
    <mergeCell ref="B129:D129"/>
    <mergeCell ref="B118:D118"/>
    <mergeCell ref="B119:D119"/>
    <mergeCell ref="B120:D120"/>
    <mergeCell ref="B121:D121"/>
    <mergeCell ref="B123:D123"/>
    <mergeCell ref="B130:D130"/>
    <mergeCell ref="B135:E135"/>
    <mergeCell ref="B142:D142"/>
    <mergeCell ref="B143:D143"/>
    <mergeCell ref="B136:D136"/>
    <mergeCell ref="B137:D137"/>
    <mergeCell ref="B138:D138"/>
    <mergeCell ref="B139:D139"/>
    <mergeCell ref="B140:D140"/>
    <mergeCell ref="B141:D141"/>
    <mergeCell ref="B74:D74"/>
    <mergeCell ref="B73:D73"/>
    <mergeCell ref="B90:D90"/>
    <mergeCell ref="B78:D78"/>
    <mergeCell ref="B79:D79"/>
    <mergeCell ref="B80:D80"/>
    <mergeCell ref="B81:D81"/>
    <mergeCell ref="B82:D82"/>
    <mergeCell ref="B83:D83"/>
    <mergeCell ref="B84:D84"/>
    <mergeCell ref="B85:D85"/>
    <mergeCell ref="B88:D88"/>
    <mergeCell ref="B89:D89"/>
  </mergeCells>
  <phoneticPr fontId="1"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honeticPr fontId="1" type="noConversion"/>
  <pageMargins left="0.7" right="0.7" top="0.75" bottom="0.75" header="0.3" footer="0.3"/>
  <pageSetup paperSize="0" orientation="portrait" horizontalDpi="0" verticalDpi="0" copie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3</vt:i4>
      </vt:variant>
      <vt:variant>
        <vt:lpstr>Zakresy nazwane</vt:lpstr>
      </vt:variant>
      <vt:variant>
        <vt:i4>1</vt:i4>
      </vt:variant>
    </vt:vector>
  </HeadingPairs>
  <TitlesOfParts>
    <vt:vector size="4" baseType="lpstr">
      <vt:lpstr>RAZEM</vt:lpstr>
      <vt:lpstr>SZ-N</vt:lpstr>
      <vt:lpstr>Arkusz3</vt:lpstr>
      <vt:lpstr>RAZEM!Obszar_wydruku</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2006-09-22T13:37:51Z</dcterms:created>
  <dcterms:modified xsi:type="dcterms:W3CDTF">2015-03-30T07:38:27Z</dcterms:modified>
</cp:coreProperties>
</file>